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4區身心障礙、基本健康與福利\【另更新資料】4.7.9各場域附設兒童遊戲場設施安全管理情形\"/>
    </mc:Choice>
  </mc:AlternateContent>
  <xr:revisionPtr revIDLastSave="0" documentId="13_ncr:1_{9CE60C91-A755-4C9E-ACD6-BD6E57213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管理情形表" sheetId="15" r:id="rId1"/>
    <sheet name="1學校" sheetId="24" r:id="rId2"/>
    <sheet name="2教育" sheetId="23" r:id="rId3"/>
    <sheet name="3公園" sheetId="22" r:id="rId4"/>
    <sheet name="4宗教" sheetId="21" r:id="rId5"/>
    <sheet name="5文化" sheetId="20" r:id="rId6"/>
    <sheet name="6專營" sheetId="19" r:id="rId7"/>
    <sheet name="7水利" sheetId="18" r:id="rId8"/>
    <sheet name="8樂園" sheetId="17" r:id="rId9"/>
    <sheet name="9餐飲" sheetId="27" r:id="rId10"/>
    <sheet name="10社福" sheetId="16" r:id="rId11"/>
  </sheets>
  <externalReferences>
    <externalReference r:id="rId12"/>
    <externalReference r:id="rId13"/>
  </externalReferences>
  <definedNames>
    <definedName name="_xlnm.Print_Area" localSheetId="10">'10社福'!$A$1:$T$29</definedName>
    <definedName name="_xlnm.Print_Area" localSheetId="1">'1學校'!$A$1:$T$28</definedName>
    <definedName name="_xlnm.Print_Area" localSheetId="2">'2教育'!$A$1:$T$28</definedName>
    <definedName name="_xlnm.Print_Area" localSheetId="5">'5文化'!$A$1:$T$31</definedName>
    <definedName name="_xlnm.Print_Area" localSheetId="7">'7水利'!$A$1:$T$29</definedName>
    <definedName name="_xlnm.Print_Area" localSheetId="8">'8樂園'!$A$1:$T$29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" i="22" l="1"/>
  <c r="K11" i="22"/>
  <c r="J20" i="24"/>
  <c r="J21" i="24"/>
  <c r="J22" i="24"/>
  <c r="O5" i="22" l="1"/>
  <c r="J5" i="22"/>
  <c r="G5" i="22"/>
  <c r="G6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B5" i="22"/>
  <c r="C5" i="22"/>
  <c r="B6" i="22"/>
  <c r="C6" i="22"/>
  <c r="B8" i="22"/>
  <c r="C8" i="22"/>
  <c r="B9" i="22"/>
  <c r="C9" i="22"/>
  <c r="B10" i="22"/>
  <c r="C10" i="22"/>
  <c r="B11" i="22"/>
  <c r="C11" i="22"/>
  <c r="B12" i="22"/>
  <c r="C12" i="22"/>
  <c r="B13" i="22"/>
  <c r="C13" i="22"/>
  <c r="B14" i="22"/>
  <c r="C14" i="22"/>
  <c r="B15" i="22"/>
  <c r="C15" i="22"/>
  <c r="B16" i="22"/>
  <c r="C16" i="22"/>
  <c r="B17" i="22"/>
  <c r="C17" i="22"/>
  <c r="B18" i="22"/>
  <c r="C18" i="22"/>
  <c r="B19" i="22"/>
  <c r="C19" i="22"/>
  <c r="B20" i="22"/>
  <c r="C20" i="22"/>
  <c r="B21" i="22"/>
  <c r="C21" i="22"/>
  <c r="B22" i="22"/>
  <c r="C22" i="22"/>
  <c r="B23" i="22"/>
  <c r="C23" i="22"/>
  <c r="B24" i="22"/>
  <c r="C24" i="22"/>
  <c r="B25" i="22"/>
  <c r="C25" i="22"/>
  <c r="B26" i="22"/>
  <c r="C26" i="22"/>
  <c r="B27" i="22"/>
  <c r="C27" i="22"/>
  <c r="N14" i="15"/>
  <c r="M28" i="17"/>
  <c r="L28" i="17"/>
  <c r="O24" i="17"/>
  <c r="H24" i="17"/>
  <c r="D24" i="17"/>
  <c r="O21" i="17"/>
  <c r="H21" i="17"/>
  <c r="K15" i="17"/>
  <c r="K11" i="17"/>
  <c r="K7" i="17"/>
  <c r="K8" i="17"/>
  <c r="K9" i="17"/>
  <c r="K10" i="17"/>
  <c r="K6" i="17"/>
  <c r="K11" i="21"/>
  <c r="K11" i="20"/>
  <c r="K8" i="20"/>
  <c r="H6" i="20"/>
  <c r="O5" i="18" l="1"/>
  <c r="N28" i="18"/>
  <c r="J6" i="18"/>
  <c r="H5" i="18"/>
  <c r="D5" i="18"/>
  <c r="O8" i="27"/>
  <c r="H28" i="27"/>
  <c r="M12" i="19"/>
  <c r="M13" i="19"/>
  <c r="C13" i="19"/>
  <c r="B7" i="19"/>
  <c r="C7" i="19"/>
  <c r="B8" i="19"/>
  <c r="C8" i="19"/>
  <c r="B9" i="19"/>
  <c r="C9" i="19"/>
  <c r="B10" i="19"/>
  <c r="C10" i="19"/>
  <c r="B11" i="19"/>
  <c r="C11" i="19"/>
  <c r="B12" i="19"/>
  <c r="O12" i="19" s="1"/>
  <c r="C12" i="19"/>
  <c r="B13" i="19"/>
  <c r="B14" i="19"/>
  <c r="C14" i="19"/>
  <c r="B15" i="19"/>
  <c r="C15" i="19"/>
  <c r="B16" i="19"/>
  <c r="C16" i="19"/>
  <c r="B17" i="19"/>
  <c r="C17" i="19"/>
  <c r="B18" i="19"/>
  <c r="C18" i="19"/>
  <c r="B19" i="19"/>
  <c r="C19" i="19"/>
  <c r="B20" i="19"/>
  <c r="C20" i="19"/>
  <c r="B22" i="19"/>
  <c r="C22" i="19"/>
  <c r="B23" i="19"/>
  <c r="C23" i="19"/>
  <c r="B24" i="19"/>
  <c r="C24" i="19"/>
  <c r="B25" i="19"/>
  <c r="C25" i="19"/>
  <c r="B26" i="19"/>
  <c r="C26" i="19"/>
  <c r="B27" i="19"/>
  <c r="C27" i="19"/>
  <c r="D6" i="19"/>
  <c r="H6" i="19"/>
  <c r="J6" i="19"/>
  <c r="K6" i="19"/>
  <c r="D7" i="19"/>
  <c r="H7" i="19"/>
  <c r="J7" i="19"/>
  <c r="K7" i="19"/>
  <c r="O7" i="19"/>
  <c r="K5" i="16"/>
  <c r="H5" i="16"/>
  <c r="D24" i="16"/>
  <c r="H8" i="16"/>
  <c r="K13" i="16"/>
  <c r="K22" i="16"/>
  <c r="K19" i="16"/>
  <c r="K11" i="16"/>
  <c r="K6" i="16"/>
  <c r="H6" i="16"/>
  <c r="Q28" i="24"/>
  <c r="R28" i="24"/>
  <c r="S28" i="24"/>
  <c r="T28" i="24"/>
  <c r="P28" i="24"/>
  <c r="O22" i="24"/>
  <c r="O23" i="24"/>
  <c r="N28" i="24"/>
  <c r="L28" i="24"/>
  <c r="I28" i="24"/>
  <c r="H6" i="24"/>
  <c r="H7" i="24"/>
  <c r="H8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H21" i="24"/>
  <c r="H22" i="24"/>
  <c r="H23" i="24"/>
  <c r="H24" i="24"/>
  <c r="H25" i="24"/>
  <c r="H26" i="24"/>
  <c r="H27" i="24"/>
  <c r="G28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6" i="24"/>
  <c r="B28" i="24"/>
  <c r="C28" i="24"/>
  <c r="F28" i="24"/>
  <c r="E28" i="24"/>
  <c r="M18" i="15"/>
  <c r="G18" i="15"/>
  <c r="Q28" i="20"/>
  <c r="R28" i="20"/>
  <c r="S28" i="20"/>
  <c r="T28" i="20"/>
  <c r="D28" i="24" l="1"/>
  <c r="H28" i="24"/>
  <c r="N18" i="15"/>
  <c r="Q28" i="22"/>
  <c r="R28" i="22"/>
  <c r="S28" i="22"/>
  <c r="T28" i="22"/>
  <c r="P28" i="22"/>
  <c r="N28" i="22"/>
  <c r="M7" i="22"/>
  <c r="M8" i="22"/>
  <c r="M9" i="22"/>
  <c r="M13" i="22"/>
  <c r="M14" i="22"/>
  <c r="M15" i="22"/>
  <c r="M17" i="22"/>
  <c r="M19" i="22"/>
  <c r="M21" i="22"/>
  <c r="M22" i="22"/>
  <c r="M24" i="22"/>
  <c r="M25" i="22"/>
  <c r="L28" i="22"/>
  <c r="I28" i="22"/>
  <c r="J27" i="22"/>
  <c r="J26" i="22"/>
  <c r="J25" i="22"/>
  <c r="J24" i="22"/>
  <c r="J23" i="22"/>
  <c r="J22" i="22"/>
  <c r="J21" i="22"/>
  <c r="J19" i="22"/>
  <c r="J18" i="22"/>
  <c r="J17" i="22"/>
  <c r="J16" i="22"/>
  <c r="J15" i="22"/>
  <c r="J14" i="22"/>
  <c r="J13" i="22"/>
  <c r="J12" i="22"/>
  <c r="J11" i="22"/>
  <c r="J10" i="22"/>
  <c r="J9" i="22"/>
  <c r="J8" i="22"/>
  <c r="J7" i="22"/>
  <c r="J6" i="22"/>
  <c r="F28" i="22"/>
  <c r="G28" i="22"/>
  <c r="E28" i="22"/>
  <c r="C28" i="22"/>
  <c r="B28" i="22"/>
  <c r="E16" i="15"/>
  <c r="M28" i="22" l="1"/>
  <c r="I18" i="20"/>
  <c r="I24" i="20"/>
  <c r="I25" i="20"/>
  <c r="I26" i="20"/>
  <c r="I27" i="20"/>
  <c r="I20" i="20"/>
  <c r="I21" i="20"/>
  <c r="I22" i="20"/>
  <c r="I17" i="20"/>
  <c r="I16" i="20"/>
  <c r="I15" i="20"/>
  <c r="I14" i="20"/>
  <c r="I13" i="20"/>
  <c r="I12" i="20"/>
  <c r="I7" i="20"/>
  <c r="I9" i="20"/>
  <c r="P28" i="20"/>
  <c r="N28" i="20"/>
  <c r="J6" i="20"/>
  <c r="F28" i="20"/>
  <c r="G28" i="20"/>
  <c r="E28" i="20"/>
  <c r="D6" i="20"/>
  <c r="D8" i="20"/>
  <c r="D10" i="20"/>
  <c r="D11" i="20"/>
  <c r="D19" i="20"/>
  <c r="D23" i="20"/>
  <c r="C28" i="20"/>
  <c r="B28" i="20"/>
  <c r="L12" i="15"/>
  <c r="L13" i="15"/>
  <c r="L14" i="15"/>
  <c r="L15" i="15"/>
  <c r="L16" i="15"/>
  <c r="L17" i="15"/>
  <c r="L6" i="15"/>
  <c r="L7" i="15"/>
  <c r="L8" i="15"/>
  <c r="L9" i="15"/>
  <c r="L10" i="15"/>
  <c r="L11" i="15"/>
  <c r="I12" i="15"/>
  <c r="I13" i="15"/>
  <c r="I14" i="15"/>
  <c r="I15" i="15"/>
  <c r="I16" i="15"/>
  <c r="I17" i="15"/>
  <c r="I6" i="15"/>
  <c r="I7" i="15"/>
  <c r="I8" i="15"/>
  <c r="I9" i="15"/>
  <c r="I10" i="15"/>
  <c r="I11" i="15"/>
  <c r="T28" i="19"/>
  <c r="S28" i="19"/>
  <c r="R28" i="19"/>
  <c r="Q28" i="19"/>
  <c r="P28" i="19"/>
  <c r="N28" i="19"/>
  <c r="L28" i="19"/>
  <c r="I28" i="19"/>
  <c r="G28" i="19"/>
  <c r="F28" i="19"/>
  <c r="E28" i="19"/>
  <c r="C28" i="19"/>
  <c r="B28" i="19"/>
  <c r="I19" i="18"/>
  <c r="I18" i="18"/>
  <c r="I27" i="18"/>
  <c r="I26" i="18"/>
  <c r="I16" i="18"/>
  <c r="I14" i="18"/>
  <c r="I13" i="18"/>
  <c r="I12" i="18"/>
  <c r="I11" i="18"/>
  <c r="I10" i="18"/>
  <c r="I9" i="18"/>
  <c r="Q28" i="18"/>
  <c r="R28" i="18"/>
  <c r="S28" i="18"/>
  <c r="T28" i="18"/>
  <c r="P28" i="18"/>
  <c r="J7" i="23"/>
  <c r="J17" i="23"/>
  <c r="C28" i="23"/>
  <c r="I27" i="23"/>
  <c r="L27" i="23" s="1"/>
  <c r="I26" i="23"/>
  <c r="L26" i="23" s="1"/>
  <c r="I25" i="23"/>
  <c r="L25" i="23" s="1"/>
  <c r="I24" i="23"/>
  <c r="L24" i="23" s="1"/>
  <c r="I23" i="23"/>
  <c r="L23" i="23" s="1"/>
  <c r="I22" i="23"/>
  <c r="L22" i="23" s="1"/>
  <c r="I21" i="23"/>
  <c r="L21" i="23" s="1"/>
  <c r="I20" i="23"/>
  <c r="L20" i="23" s="1"/>
  <c r="I19" i="23"/>
  <c r="I18" i="23"/>
  <c r="I16" i="23"/>
  <c r="L16" i="23" s="1"/>
  <c r="I15" i="23"/>
  <c r="L15" i="23" s="1"/>
  <c r="I14" i="23"/>
  <c r="L14" i="23" s="1"/>
  <c r="I13" i="23"/>
  <c r="L13" i="23" s="1"/>
  <c r="I12" i="23"/>
  <c r="L12" i="23" s="1"/>
  <c r="I11" i="23"/>
  <c r="L11" i="23" s="1"/>
  <c r="I10" i="23"/>
  <c r="L10" i="23" s="1"/>
  <c r="I9" i="23"/>
  <c r="L9" i="23" s="1"/>
  <c r="I8" i="23"/>
  <c r="L8" i="23" s="1"/>
  <c r="P27" i="23"/>
  <c r="Q27" i="23" s="1"/>
  <c r="R27" i="23" s="1"/>
  <c r="S27" i="23" s="1"/>
  <c r="T27" i="23" s="1"/>
  <c r="P26" i="23"/>
  <c r="Q26" i="23" s="1"/>
  <c r="R26" i="23" s="1"/>
  <c r="S26" i="23" s="1"/>
  <c r="T26" i="23" s="1"/>
  <c r="P25" i="23"/>
  <c r="Q25" i="23" s="1"/>
  <c r="R25" i="23" s="1"/>
  <c r="S25" i="23" s="1"/>
  <c r="T25" i="23" s="1"/>
  <c r="P24" i="23"/>
  <c r="Q24" i="23" s="1"/>
  <c r="P23" i="23"/>
  <c r="Q23" i="23" s="1"/>
  <c r="R23" i="23" s="1"/>
  <c r="S23" i="23" s="1"/>
  <c r="P22" i="23"/>
  <c r="Q22" i="23" s="1"/>
  <c r="P21" i="23"/>
  <c r="Q21" i="23" s="1"/>
  <c r="P20" i="23"/>
  <c r="Q20" i="23" s="1"/>
  <c r="R20" i="23" s="1"/>
  <c r="S20" i="23" s="1"/>
  <c r="P19" i="23"/>
  <c r="Q19" i="23" s="1"/>
  <c r="P18" i="23"/>
  <c r="Q18" i="23" s="1"/>
  <c r="R18" i="23" s="1"/>
  <c r="S18" i="23" s="1"/>
  <c r="P16" i="23"/>
  <c r="Q16" i="23" s="1"/>
  <c r="R16" i="23" s="1"/>
  <c r="S16" i="23" s="1"/>
  <c r="T16" i="23" s="1"/>
  <c r="P15" i="23"/>
  <c r="P14" i="23"/>
  <c r="Q14" i="23" s="1"/>
  <c r="P13" i="23"/>
  <c r="P12" i="23"/>
  <c r="P11" i="23"/>
  <c r="P10" i="23"/>
  <c r="Q10" i="23" s="1"/>
  <c r="R10" i="23" s="1"/>
  <c r="S10" i="23" s="1"/>
  <c r="P9" i="23"/>
  <c r="P8" i="23"/>
  <c r="Q8" i="23" s="1"/>
  <c r="R8" i="23" s="1"/>
  <c r="S8" i="23" s="1"/>
  <c r="P6" i="23"/>
  <c r="Q6" i="23" s="1"/>
  <c r="R6" i="23" s="1"/>
  <c r="S6" i="23" s="1"/>
  <c r="T17" i="23"/>
  <c r="T15" i="23"/>
  <c r="Q13" i="23"/>
  <c r="R13" i="23" s="1"/>
  <c r="S13" i="23" s="1"/>
  <c r="Q12" i="23"/>
  <c r="R12" i="23" s="1"/>
  <c r="Q11" i="23"/>
  <c r="R11" i="23" s="1"/>
  <c r="S11" i="23" s="1"/>
  <c r="Q9" i="23"/>
  <c r="N28" i="23"/>
  <c r="L19" i="23"/>
  <c r="L18" i="23"/>
  <c r="I6" i="23"/>
  <c r="L6" i="23" s="1"/>
  <c r="G28" i="23"/>
  <c r="E28" i="23"/>
  <c r="D7" i="23"/>
  <c r="D17" i="23"/>
  <c r="B28" i="23"/>
  <c r="R24" i="23" l="1"/>
  <c r="S24" i="23" s="1"/>
  <c r="T24" i="23" s="1"/>
  <c r="T23" i="23"/>
  <c r="T6" i="23"/>
  <c r="Q28" i="23"/>
  <c r="D28" i="23"/>
  <c r="I28" i="23"/>
  <c r="R22" i="23"/>
  <c r="S22" i="23" s="1"/>
  <c r="T22" i="23" s="1"/>
  <c r="R21" i="23"/>
  <c r="S21" i="23" s="1"/>
  <c r="T21" i="23" s="1"/>
  <c r="R19" i="23"/>
  <c r="S19" i="23" s="1"/>
  <c r="T19" i="23" s="1"/>
  <c r="R14" i="23"/>
  <c r="S14" i="23" s="1"/>
  <c r="T14" i="23" s="1"/>
  <c r="R9" i="23"/>
  <c r="S9" i="23" s="1"/>
  <c r="T9" i="23" s="1"/>
  <c r="T13" i="23"/>
  <c r="T11" i="23"/>
  <c r="P28" i="23"/>
  <c r="S12" i="23"/>
  <c r="T12" i="23" s="1"/>
  <c r="M24" i="17"/>
  <c r="R28" i="23" l="1"/>
  <c r="S28" i="23"/>
  <c r="T28" i="23"/>
  <c r="Q28" i="27"/>
  <c r="R28" i="27"/>
  <c r="S28" i="27"/>
  <c r="T28" i="27"/>
  <c r="P28" i="27"/>
  <c r="N28" i="27"/>
  <c r="L28" i="27"/>
  <c r="G28" i="27"/>
  <c r="C28" i="27"/>
  <c r="B28" i="27"/>
  <c r="F28" i="27"/>
  <c r="E28" i="27"/>
  <c r="P28" i="17" l="1"/>
  <c r="O6" i="17"/>
  <c r="O8" i="17"/>
  <c r="O9" i="17"/>
  <c r="O10" i="17"/>
  <c r="O11" i="17"/>
  <c r="O13" i="17"/>
  <c r="O14" i="17"/>
  <c r="O15" i="17"/>
  <c r="O16" i="17"/>
  <c r="O17" i="17"/>
  <c r="O19" i="17"/>
  <c r="O25" i="17"/>
  <c r="N28" i="17"/>
  <c r="I28" i="17"/>
  <c r="F28" i="17"/>
  <c r="G28" i="17"/>
  <c r="E28" i="17"/>
  <c r="D25" i="17"/>
  <c r="C28" i="17"/>
  <c r="B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N23" i="21"/>
  <c r="N18" i="21"/>
  <c r="N17" i="21"/>
  <c r="N12" i="21"/>
  <c r="N9" i="21"/>
  <c r="N8" i="21"/>
  <c r="N7" i="21"/>
  <c r="N6" i="21"/>
  <c r="N5" i="21"/>
  <c r="L21" i="21"/>
  <c r="L20" i="21"/>
  <c r="L15" i="21"/>
  <c r="L14" i="21"/>
  <c r="M14" i="21" s="1"/>
  <c r="L9" i="21"/>
  <c r="L8" i="21"/>
  <c r="L7" i="21"/>
  <c r="L6" i="21"/>
  <c r="L5" i="21"/>
  <c r="B28" i="21"/>
  <c r="Q28" i="21"/>
  <c r="R28" i="21"/>
  <c r="S28" i="21"/>
  <c r="T28" i="21"/>
  <c r="P28" i="21"/>
  <c r="I28" i="21"/>
  <c r="G28" i="21"/>
  <c r="F28" i="21"/>
  <c r="E28" i="21"/>
  <c r="C28" i="21"/>
  <c r="L28" i="18"/>
  <c r="G28" i="18"/>
  <c r="O17" i="18"/>
  <c r="F28" i="18"/>
  <c r="E28" i="18"/>
  <c r="C28" i="18"/>
  <c r="B28" i="18"/>
  <c r="T28" i="16"/>
  <c r="S28" i="16"/>
  <c r="R28" i="16"/>
  <c r="Q28" i="16"/>
  <c r="P28" i="16"/>
  <c r="N28" i="16"/>
  <c r="L28" i="16"/>
  <c r="G28" i="16"/>
  <c r="F28" i="16"/>
  <c r="E28" i="16"/>
  <c r="C28" i="16"/>
  <c r="B28" i="16"/>
  <c r="O26" i="16"/>
  <c r="H26" i="16"/>
  <c r="D26" i="16"/>
  <c r="O24" i="16"/>
  <c r="K24" i="16"/>
  <c r="H24" i="16"/>
  <c r="O23" i="16"/>
  <c r="K23" i="16"/>
  <c r="J23" i="16"/>
  <c r="H23" i="16"/>
  <c r="D23" i="16"/>
  <c r="O22" i="16"/>
  <c r="H22" i="16"/>
  <c r="D22" i="16"/>
  <c r="O21" i="16"/>
  <c r="K21" i="16"/>
  <c r="D21" i="16"/>
  <c r="O19" i="16"/>
  <c r="M19" i="16"/>
  <c r="H19" i="16"/>
  <c r="D19" i="16"/>
  <c r="O18" i="16"/>
  <c r="K18" i="16"/>
  <c r="H18" i="16"/>
  <c r="D18" i="16"/>
  <c r="O17" i="16"/>
  <c r="K17" i="16"/>
  <c r="D17" i="16"/>
  <c r="O15" i="16"/>
  <c r="K15" i="16"/>
  <c r="D15" i="16"/>
  <c r="H13" i="16"/>
  <c r="D13" i="16"/>
  <c r="O12" i="16"/>
  <c r="K12" i="16"/>
  <c r="H12" i="16"/>
  <c r="D12" i="16"/>
  <c r="O11" i="16"/>
  <c r="H11" i="16"/>
  <c r="J11" i="16" s="1"/>
  <c r="D11" i="16"/>
  <c r="O10" i="16"/>
  <c r="K10" i="16"/>
  <c r="H10" i="16"/>
  <c r="D10" i="16"/>
  <c r="O9" i="16"/>
  <c r="K9" i="16"/>
  <c r="J9" i="16"/>
  <c r="D9" i="16"/>
  <c r="O8" i="16"/>
  <c r="K8" i="16"/>
  <c r="D8" i="16"/>
  <c r="O7" i="16"/>
  <c r="K7" i="16"/>
  <c r="H7" i="16"/>
  <c r="D7" i="16"/>
  <c r="O6" i="16"/>
  <c r="D6" i="16"/>
  <c r="O5" i="16"/>
  <c r="D5" i="16"/>
  <c r="M28" i="27"/>
  <c r="K28" i="27"/>
  <c r="J28" i="27"/>
  <c r="D28" i="27"/>
  <c r="J27" i="27"/>
  <c r="J26" i="27"/>
  <c r="J25" i="27"/>
  <c r="J24" i="27"/>
  <c r="J23" i="27"/>
  <c r="J22" i="27"/>
  <c r="J21" i="27"/>
  <c r="J20" i="27"/>
  <c r="J19" i="27"/>
  <c r="J18" i="27"/>
  <c r="O17" i="27"/>
  <c r="K17" i="27"/>
  <c r="J17" i="27"/>
  <c r="H17" i="27"/>
  <c r="D17" i="27"/>
  <c r="J16" i="27"/>
  <c r="O15" i="27"/>
  <c r="J15" i="27"/>
  <c r="H15" i="27"/>
  <c r="D15" i="27"/>
  <c r="O14" i="27"/>
  <c r="J14" i="27"/>
  <c r="H14" i="27"/>
  <c r="D14" i="27"/>
  <c r="K13" i="27"/>
  <c r="J13" i="27"/>
  <c r="H13" i="27"/>
  <c r="D13" i="27"/>
  <c r="O12" i="27"/>
  <c r="K12" i="27"/>
  <c r="J12" i="27"/>
  <c r="H12" i="27"/>
  <c r="D12" i="27"/>
  <c r="J11" i="27"/>
  <c r="J10" i="27"/>
  <c r="O9" i="27"/>
  <c r="K9" i="27"/>
  <c r="J9" i="27"/>
  <c r="H9" i="27"/>
  <c r="D9" i="27"/>
  <c r="J8" i="27"/>
  <c r="H8" i="27"/>
  <c r="D8" i="27"/>
  <c r="M7" i="27"/>
  <c r="K7" i="27"/>
  <c r="J7" i="27"/>
  <c r="H7" i="27"/>
  <c r="D7" i="27"/>
  <c r="J6" i="27"/>
  <c r="H6" i="27"/>
  <c r="D6" i="27"/>
  <c r="J5" i="27"/>
  <c r="O28" i="24"/>
  <c r="M28" i="24"/>
  <c r="K28" i="24"/>
  <c r="O27" i="24"/>
  <c r="K27" i="24"/>
  <c r="J27" i="24"/>
  <c r="O26" i="24"/>
  <c r="K26" i="24"/>
  <c r="J26" i="24"/>
  <c r="O25" i="24"/>
  <c r="K25" i="24"/>
  <c r="J25" i="24"/>
  <c r="O24" i="24"/>
  <c r="K24" i="24"/>
  <c r="J24" i="24"/>
  <c r="K23" i="24"/>
  <c r="J23" i="24"/>
  <c r="M22" i="24"/>
  <c r="K22" i="24"/>
  <c r="O21" i="24"/>
  <c r="M21" i="24"/>
  <c r="K21" i="24"/>
  <c r="O20" i="24"/>
  <c r="K20" i="24"/>
  <c r="O19" i="24"/>
  <c r="M19" i="24"/>
  <c r="K19" i="24"/>
  <c r="J19" i="24"/>
  <c r="O18" i="24"/>
  <c r="K18" i="24"/>
  <c r="J18" i="24"/>
  <c r="O17" i="24"/>
  <c r="K17" i="24"/>
  <c r="J17" i="24"/>
  <c r="K16" i="24"/>
  <c r="J16" i="24"/>
  <c r="O15" i="24"/>
  <c r="M15" i="24"/>
  <c r="K15" i="24"/>
  <c r="J15" i="24"/>
  <c r="O14" i="24"/>
  <c r="K14" i="24"/>
  <c r="J14" i="24"/>
  <c r="O13" i="24"/>
  <c r="K13" i="24"/>
  <c r="J13" i="24"/>
  <c r="O12" i="24"/>
  <c r="M12" i="24"/>
  <c r="K12" i="24"/>
  <c r="J12" i="24"/>
  <c r="O11" i="24"/>
  <c r="K11" i="24"/>
  <c r="J11" i="24"/>
  <c r="O10" i="24"/>
  <c r="K10" i="24"/>
  <c r="J10" i="24"/>
  <c r="O9" i="24"/>
  <c r="K9" i="24"/>
  <c r="J9" i="24"/>
  <c r="O8" i="24"/>
  <c r="M8" i="24"/>
  <c r="K8" i="24"/>
  <c r="J8" i="24"/>
  <c r="O7" i="24"/>
  <c r="K7" i="24"/>
  <c r="J7" i="24"/>
  <c r="O6" i="24"/>
  <c r="K6" i="24"/>
  <c r="J6" i="24"/>
  <c r="J5" i="24"/>
  <c r="O28" i="23"/>
  <c r="K28" i="23"/>
  <c r="J28" i="23"/>
  <c r="H28" i="23"/>
  <c r="J27" i="23"/>
  <c r="J26" i="23"/>
  <c r="J25" i="23"/>
  <c r="J24" i="23"/>
  <c r="J23" i="23"/>
  <c r="J22" i="23"/>
  <c r="J21" i="23"/>
  <c r="J20" i="23"/>
  <c r="J19" i="23"/>
  <c r="J18" i="23"/>
  <c r="O17" i="23"/>
  <c r="K17" i="23"/>
  <c r="L17" i="23" s="1"/>
  <c r="H17" i="23"/>
  <c r="J16" i="23"/>
  <c r="J15" i="23"/>
  <c r="J14" i="23"/>
  <c r="J13" i="23"/>
  <c r="J12" i="23"/>
  <c r="J11" i="23"/>
  <c r="J10" i="23"/>
  <c r="J9" i="23"/>
  <c r="J8" i="23"/>
  <c r="O7" i="23"/>
  <c r="K7" i="23"/>
  <c r="L7" i="23" s="1"/>
  <c r="H7" i="23"/>
  <c r="J6" i="23"/>
  <c r="O5" i="23"/>
  <c r="J5" i="23"/>
  <c r="H5" i="23"/>
  <c r="D5" i="23"/>
  <c r="O28" i="22"/>
  <c r="K28" i="22"/>
  <c r="J28" i="22"/>
  <c r="H28" i="22"/>
  <c r="D28" i="22"/>
  <c r="O27" i="22"/>
  <c r="H27" i="22"/>
  <c r="D27" i="22"/>
  <c r="O26" i="22"/>
  <c r="K26" i="22"/>
  <c r="H26" i="22"/>
  <c r="D26" i="22"/>
  <c r="O25" i="22"/>
  <c r="K25" i="22"/>
  <c r="H25" i="22"/>
  <c r="D25" i="22"/>
  <c r="O24" i="22"/>
  <c r="K24" i="22"/>
  <c r="H24" i="22"/>
  <c r="D24" i="22"/>
  <c r="O23" i="22"/>
  <c r="K23" i="22"/>
  <c r="H23" i="22"/>
  <c r="D23" i="22"/>
  <c r="O22" i="22"/>
  <c r="K22" i="22"/>
  <c r="H22" i="22"/>
  <c r="D22" i="22"/>
  <c r="O21" i="22"/>
  <c r="K21" i="22"/>
  <c r="H21" i="22"/>
  <c r="D21" i="22"/>
  <c r="O20" i="22"/>
  <c r="K20" i="22"/>
  <c r="H20" i="22"/>
  <c r="D20" i="22"/>
  <c r="O19" i="22"/>
  <c r="K19" i="22"/>
  <c r="H19" i="22"/>
  <c r="D19" i="22"/>
  <c r="O18" i="22"/>
  <c r="K18" i="22"/>
  <c r="H18" i="22"/>
  <c r="D18" i="22"/>
  <c r="O17" i="22"/>
  <c r="K17" i="22"/>
  <c r="H17" i="22"/>
  <c r="D17" i="22"/>
  <c r="O16" i="22"/>
  <c r="H16" i="22"/>
  <c r="D16" i="22"/>
  <c r="O15" i="22"/>
  <c r="H15" i="22"/>
  <c r="D15" i="22"/>
  <c r="O14" i="22"/>
  <c r="K14" i="22"/>
  <c r="H14" i="22"/>
  <c r="D14" i="22"/>
  <c r="O13" i="22"/>
  <c r="H13" i="22"/>
  <c r="D13" i="22"/>
  <c r="O12" i="22"/>
  <c r="H12" i="22"/>
  <c r="D12" i="22"/>
  <c r="O11" i="22"/>
  <c r="H11" i="22"/>
  <c r="D11" i="22"/>
  <c r="O10" i="22"/>
  <c r="K10" i="22"/>
  <c r="H10" i="22"/>
  <c r="D10" i="22"/>
  <c r="O9" i="22"/>
  <c r="K9" i="22"/>
  <c r="H9" i="22"/>
  <c r="D9" i="22"/>
  <c r="O8" i="22"/>
  <c r="K8" i="22"/>
  <c r="H8" i="22"/>
  <c r="D8" i="22"/>
  <c r="O7" i="22"/>
  <c r="K7" i="22"/>
  <c r="H7" i="22"/>
  <c r="D7" i="22"/>
  <c r="O6" i="22"/>
  <c r="M6" i="22"/>
  <c r="K6" i="22"/>
  <c r="H6" i="22"/>
  <c r="D6" i="22"/>
  <c r="H5" i="22"/>
  <c r="D5" i="22"/>
  <c r="J27" i="21"/>
  <c r="J26" i="21"/>
  <c r="J25" i="21"/>
  <c r="J24" i="21"/>
  <c r="J23" i="21"/>
  <c r="J22" i="21"/>
  <c r="J21" i="21"/>
  <c r="J20" i="21"/>
  <c r="J19" i="21"/>
  <c r="J18" i="21"/>
  <c r="J17" i="21"/>
  <c r="J16" i="21"/>
  <c r="J15" i="21"/>
  <c r="O14" i="21"/>
  <c r="J14" i="21"/>
  <c r="H14" i="21"/>
  <c r="D14" i="21"/>
  <c r="J13" i="21"/>
  <c r="J12" i="21"/>
  <c r="O11" i="21"/>
  <c r="J11" i="21"/>
  <c r="H11" i="21"/>
  <c r="D11" i="21"/>
  <c r="O10" i="21"/>
  <c r="K10" i="21"/>
  <c r="J10" i="21"/>
  <c r="H10" i="21"/>
  <c r="D10" i="21"/>
  <c r="J9" i="21"/>
  <c r="J8" i="21"/>
  <c r="J7" i="21"/>
  <c r="J6" i="21"/>
  <c r="J5" i="21"/>
  <c r="O28" i="20"/>
  <c r="H28" i="20"/>
  <c r="D28" i="20"/>
  <c r="J27" i="20"/>
  <c r="J26" i="20"/>
  <c r="J25" i="20"/>
  <c r="J24" i="20"/>
  <c r="O23" i="20"/>
  <c r="H23" i="20"/>
  <c r="J22" i="20"/>
  <c r="J21" i="20"/>
  <c r="J20" i="20"/>
  <c r="O19" i="20"/>
  <c r="K19" i="20"/>
  <c r="J19" i="20"/>
  <c r="H19" i="20"/>
  <c r="J18" i="20"/>
  <c r="J17" i="20"/>
  <c r="J16" i="20"/>
  <c r="J15" i="20"/>
  <c r="J14" i="20"/>
  <c r="J13" i="20"/>
  <c r="J12" i="20"/>
  <c r="O11" i="20"/>
  <c r="H11" i="20"/>
  <c r="O10" i="20"/>
  <c r="K10" i="20"/>
  <c r="J10" i="20"/>
  <c r="H10" i="20"/>
  <c r="J9" i="20"/>
  <c r="O8" i="20"/>
  <c r="H8" i="20"/>
  <c r="J8" i="20" s="1"/>
  <c r="J7" i="20"/>
  <c r="O6" i="20"/>
  <c r="K6" i="20"/>
  <c r="O5" i="20"/>
  <c r="K5" i="20"/>
  <c r="J5" i="20"/>
  <c r="H5" i="20"/>
  <c r="D5" i="20"/>
  <c r="M28" i="19"/>
  <c r="K28" i="19"/>
  <c r="J28" i="19"/>
  <c r="H28" i="19"/>
  <c r="D28" i="19"/>
  <c r="J27" i="19"/>
  <c r="J26" i="19"/>
  <c r="O25" i="19"/>
  <c r="K25" i="19"/>
  <c r="J25" i="19"/>
  <c r="H25" i="19"/>
  <c r="D25" i="19"/>
  <c r="O24" i="19"/>
  <c r="K24" i="19"/>
  <c r="J24" i="19"/>
  <c r="H24" i="19"/>
  <c r="D24" i="19"/>
  <c r="J23" i="19"/>
  <c r="J22" i="19"/>
  <c r="J21" i="19"/>
  <c r="J20" i="19"/>
  <c r="O19" i="19"/>
  <c r="K19" i="19"/>
  <c r="J19" i="19"/>
  <c r="H19" i="19"/>
  <c r="D19" i="19"/>
  <c r="O18" i="19"/>
  <c r="K18" i="19"/>
  <c r="J18" i="19"/>
  <c r="H18" i="19"/>
  <c r="D18" i="19"/>
  <c r="J17" i="19"/>
  <c r="J16" i="19"/>
  <c r="O15" i="19"/>
  <c r="K15" i="19"/>
  <c r="J15" i="19"/>
  <c r="H15" i="19"/>
  <c r="D15" i="19"/>
  <c r="J14" i="19"/>
  <c r="O13" i="19"/>
  <c r="K13" i="19"/>
  <c r="J13" i="19"/>
  <c r="H13" i="19"/>
  <c r="D13" i="19"/>
  <c r="K12" i="19"/>
  <c r="J12" i="19"/>
  <c r="H12" i="19"/>
  <c r="D12" i="19"/>
  <c r="K11" i="19"/>
  <c r="J11" i="19"/>
  <c r="H11" i="19"/>
  <c r="D11" i="19"/>
  <c r="K10" i="19"/>
  <c r="J10" i="19"/>
  <c r="H10" i="19"/>
  <c r="D10" i="19"/>
  <c r="O9" i="19"/>
  <c r="K9" i="19"/>
  <c r="J9" i="19"/>
  <c r="H9" i="19"/>
  <c r="D9" i="19"/>
  <c r="K8" i="19"/>
  <c r="J8" i="19"/>
  <c r="H8" i="19"/>
  <c r="D8" i="19"/>
  <c r="J5" i="19"/>
  <c r="J27" i="18"/>
  <c r="J26" i="18"/>
  <c r="J25" i="18"/>
  <c r="J24" i="18"/>
  <c r="J23" i="18"/>
  <c r="J22" i="18"/>
  <c r="J21" i="18"/>
  <c r="J20" i="18"/>
  <c r="J19" i="18"/>
  <c r="J18" i="18"/>
  <c r="K17" i="18"/>
  <c r="H17" i="18"/>
  <c r="D17" i="18"/>
  <c r="J16" i="18"/>
  <c r="O15" i="18"/>
  <c r="H15" i="18"/>
  <c r="J15" i="18" s="1"/>
  <c r="D15" i="18"/>
  <c r="J14" i="18"/>
  <c r="J13" i="18"/>
  <c r="J12" i="18"/>
  <c r="J11" i="18"/>
  <c r="J10" i="18"/>
  <c r="J9" i="18"/>
  <c r="O8" i="18"/>
  <c r="J8" i="18"/>
  <c r="H8" i="18"/>
  <c r="D8" i="18"/>
  <c r="M7" i="18"/>
  <c r="J7" i="18"/>
  <c r="H7" i="18"/>
  <c r="D7" i="18"/>
  <c r="O6" i="18"/>
  <c r="H6" i="18"/>
  <c r="D6" i="18"/>
  <c r="J5" i="18"/>
  <c r="K25" i="17"/>
  <c r="H25" i="17"/>
  <c r="K24" i="17"/>
  <c r="K19" i="17"/>
  <c r="H19" i="17"/>
  <c r="D19" i="17"/>
  <c r="K17" i="17"/>
  <c r="H17" i="17"/>
  <c r="D17" i="17"/>
  <c r="K16" i="17"/>
  <c r="H16" i="17"/>
  <c r="D16" i="17"/>
  <c r="H15" i="17"/>
  <c r="D15" i="17"/>
  <c r="K14" i="17"/>
  <c r="H14" i="17"/>
  <c r="D14" i="17"/>
  <c r="H13" i="17"/>
  <c r="D13" i="17"/>
  <c r="K12" i="17"/>
  <c r="H12" i="17"/>
  <c r="D12" i="17"/>
  <c r="H11" i="17"/>
  <c r="D11" i="17"/>
  <c r="H10" i="17"/>
  <c r="D10" i="17"/>
  <c r="H9" i="17"/>
  <c r="D9" i="17"/>
  <c r="H8" i="17"/>
  <c r="D8" i="17"/>
  <c r="H7" i="17"/>
  <c r="D7" i="17"/>
  <c r="H6" i="17"/>
  <c r="D6" i="17"/>
  <c r="O5" i="17"/>
  <c r="K5" i="17"/>
  <c r="H5" i="17"/>
  <c r="D5" i="17"/>
  <c r="N5" i="15"/>
  <c r="N7" i="15"/>
  <c r="N11" i="15"/>
  <c r="N12" i="15"/>
  <c r="N15" i="15"/>
  <c r="N17" i="15"/>
  <c r="K6" i="15"/>
  <c r="K7" i="15"/>
  <c r="K8" i="15"/>
  <c r="K9" i="15"/>
  <c r="K10" i="15"/>
  <c r="K11" i="15"/>
  <c r="K12" i="15"/>
  <c r="K15" i="15"/>
  <c r="K17" i="15"/>
  <c r="D28" i="16" l="1"/>
  <c r="J28" i="24"/>
  <c r="L28" i="23"/>
  <c r="I28" i="20"/>
  <c r="J28" i="20" s="1"/>
  <c r="H28" i="16"/>
  <c r="J11" i="20"/>
  <c r="I28" i="18"/>
  <c r="J28" i="18" s="1"/>
  <c r="M28" i="18"/>
  <c r="J28" i="17"/>
  <c r="O28" i="17"/>
  <c r="K28" i="17"/>
  <c r="D28" i="17"/>
  <c r="H28" i="17"/>
  <c r="N28" i="21"/>
  <c r="O28" i="21" s="1"/>
  <c r="L28" i="21"/>
  <c r="H28" i="21"/>
  <c r="J28" i="21"/>
  <c r="K28" i="21"/>
  <c r="D28" i="21"/>
  <c r="H28" i="18"/>
  <c r="D28" i="18"/>
  <c r="M28" i="16"/>
  <c r="J22" i="16"/>
  <c r="I28" i="16"/>
  <c r="K28" i="16" s="1"/>
  <c r="V18" i="15"/>
  <c r="U18" i="15"/>
  <c r="T18" i="15"/>
  <c r="S18" i="15"/>
  <c r="R18" i="15"/>
  <c r="O18" i="15"/>
  <c r="H18" i="15"/>
  <c r="P6" i="15"/>
  <c r="P7" i="15"/>
  <c r="P8" i="15"/>
  <c r="P9" i="15"/>
  <c r="P10" i="15"/>
  <c r="P13" i="15"/>
  <c r="P14" i="15"/>
  <c r="P16" i="15"/>
  <c r="F18" i="15"/>
  <c r="D18" i="15"/>
  <c r="C18" i="15"/>
  <c r="E15" i="15"/>
  <c r="E17" i="15"/>
  <c r="E10" i="15"/>
  <c r="E11" i="15"/>
  <c r="E12" i="15"/>
  <c r="E13" i="15"/>
  <c r="E14" i="15"/>
  <c r="E6" i="15"/>
  <c r="E7" i="15"/>
  <c r="E8" i="15"/>
  <c r="E9" i="15"/>
  <c r="I18" i="15" l="1"/>
  <c r="K28" i="20"/>
  <c r="L5" i="15"/>
  <c r="J18" i="15"/>
  <c r="L18" i="15" s="1"/>
  <c r="K5" i="15"/>
  <c r="K18" i="15" s="1"/>
  <c r="I5" i="15"/>
  <c r="K28" i="18"/>
  <c r="E5" i="15"/>
  <c r="P18" i="15"/>
  <c r="P5" i="15"/>
  <c r="E1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祖敏</author>
  </authors>
  <commentList>
    <comment ref="L28" authorId="0" shapeId="0" xr:uid="{00000000-0006-0000-0400-000001000000}">
      <text>
        <r>
          <rPr>
            <b/>
            <sz val="9"/>
            <color indexed="81"/>
            <rFont val="細明體"/>
            <family val="3"/>
            <charset val="136"/>
          </rPr>
          <t>祖敏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<sst xmlns="http://schemas.openxmlformats.org/spreadsheetml/2006/main" count="604" uniqueCount="127">
  <si>
    <t>場次</t>
  </si>
  <si>
    <t>文化機構</t>
  </si>
  <si>
    <t>合計</t>
  </si>
  <si>
    <t>主管機關</t>
  </si>
  <si>
    <t>場域</t>
  </si>
  <si>
    <r>
      <t xml:space="preserve">總家數
</t>
    </r>
    <r>
      <rPr>
        <sz val="9"/>
        <color indexed="8"/>
        <rFont val="標楷體"/>
        <family val="4"/>
        <charset val="136"/>
      </rPr>
      <t>(A)</t>
    </r>
    <phoneticPr fontId="2" type="noConversion"/>
  </si>
  <si>
    <r>
      <t>備查家數</t>
    </r>
    <r>
      <rPr>
        <sz val="9"/>
        <color indexed="8"/>
        <rFont val="標楷體"/>
        <family val="4"/>
        <charset val="136"/>
      </rPr>
      <t>(B)</t>
    </r>
    <phoneticPr fontId="2" type="noConversion"/>
  </si>
  <si>
    <t>家數</t>
  </si>
  <si>
    <t>教育部</t>
  </si>
  <si>
    <t>教育機構</t>
  </si>
  <si>
    <t>公園</t>
  </si>
  <si>
    <t>文化部</t>
  </si>
  <si>
    <t>餐飲業</t>
  </si>
  <si>
    <t>醫療院所</t>
  </si>
  <si>
    <t>樂園、飯店</t>
  </si>
  <si>
    <t>社福機構</t>
  </si>
  <si>
    <t>經濟部水利署</t>
    <phoneticPr fontId="2" type="noConversion"/>
  </si>
  <si>
    <t>專營、百貨</t>
    <phoneticPr fontId="2" type="noConversion"/>
  </si>
  <si>
    <t>宗教場所</t>
    <phoneticPr fontId="2" type="noConversion"/>
  </si>
  <si>
    <t>兒童人數</t>
    <phoneticPr fontId="2" type="noConversion"/>
  </si>
  <si>
    <t>一般</t>
    <phoneticPr fontId="2" type="noConversion"/>
  </si>
  <si>
    <t>身心障礙</t>
    <phoneticPr fontId="2" type="noConversion"/>
  </si>
  <si>
    <t>交通部觀光署</t>
    <phoneticPr fontId="2" type="noConversion"/>
  </si>
  <si>
    <t>高速公路服務區</t>
    <phoneticPr fontId="2" type="noConversion"/>
  </si>
  <si>
    <t>水庫、水利</t>
    <phoneticPr fontId="2" type="noConversion"/>
  </si>
  <si>
    <t>完成備查比率%
(C=B/A)</t>
    <phoneticPr fontId="2" type="noConversion"/>
  </si>
  <si>
    <t>113年</t>
    <phoneticPr fontId="2" type="noConversion"/>
  </si>
  <si>
    <t>114年</t>
    <phoneticPr fontId="2" type="noConversion"/>
  </si>
  <si>
    <t>提供身心障礙兒童使用之遊戲設施</t>
    <phoneticPr fontId="2" type="noConversion"/>
  </si>
  <si>
    <t>內政部國土署</t>
    <phoneticPr fontId="2" type="noConversion"/>
  </si>
  <si>
    <t>內政部宗教司</t>
    <phoneticPr fontId="2" type="noConversion"/>
  </si>
  <si>
    <t>衛福部食藥署</t>
    <phoneticPr fontId="2" type="noConversion"/>
  </si>
  <si>
    <t>衛福部醫事司</t>
    <phoneticPr fontId="2" type="noConversion"/>
  </si>
  <si>
    <t>衛福部社家署</t>
    <phoneticPr fontId="2" type="noConversion"/>
  </si>
  <si>
    <t>新設遊戲場兒少參與設計規劃會議或活動</t>
    <phoneticPr fontId="2" type="noConversion"/>
  </si>
  <si>
    <t>113-114年</t>
    <phoneticPr fontId="2" type="noConversion"/>
  </si>
  <si>
    <t>備查情形</t>
    <phoneticPr fontId="2" type="noConversion"/>
  </si>
  <si>
    <t>交通部
高速公路局</t>
    <phoneticPr fontId="2" type="noConversion"/>
  </si>
  <si>
    <t>稽查家數(D1)</t>
    <phoneticPr fontId="2" type="noConversion"/>
  </si>
  <si>
    <t>稽查及改善情形</t>
    <phoneticPr fontId="2" type="noConversion"/>
  </si>
  <si>
    <t>重複稽查家數(G)</t>
    <phoneticPr fontId="2" type="noConversion"/>
  </si>
  <si>
    <t>故宮博物院</t>
    <phoneticPr fontId="2" type="noConversion"/>
  </si>
  <si>
    <t>經濟部商業署</t>
    <phoneticPr fontId="2" type="noConversion"/>
  </si>
  <si>
    <t>不合格(E)</t>
    <phoneticPr fontId="2" type="noConversion"/>
  </si>
  <si>
    <t>改善率%
(M=L/E)</t>
    <phoneticPr fontId="2" type="noConversion"/>
  </si>
  <si>
    <t>114年稽查目標值</t>
    <phoneticPr fontId="2" type="noConversion"/>
  </si>
  <si>
    <t xml:space="preserve">取得研習證書家數
</t>
    <phoneticPr fontId="2" type="noConversion"/>
  </si>
  <si>
    <t>不合格(J=D2-I)</t>
    <phoneticPr fontId="2" type="noConversion"/>
  </si>
  <si>
    <t>合格率%(K=I/D2)</t>
    <phoneticPr fontId="2" type="noConversion"/>
  </si>
  <si>
    <t>稽查涵蓋率%(H=(D1+D2-G)/A)</t>
    <phoneticPr fontId="2" type="noConversion"/>
  </si>
  <si>
    <t>稽查家數(D2)</t>
    <phoneticPr fontId="2" type="noConversion"/>
  </si>
  <si>
    <t>稽查率%
(F=D2/A)</t>
    <phoneticPr fontId="2" type="noConversion"/>
  </si>
  <si>
    <t>合格
(I)</t>
    <phoneticPr fontId="2" type="noConversion"/>
  </si>
  <si>
    <t>113年不合格
改善完成數(L)</t>
    <phoneticPr fontId="2" type="noConversion"/>
  </si>
  <si>
    <r>
      <t>一、備查情形(請填列截至114年6月30日止)：
(一)總家</t>
    </r>
    <r>
      <rPr>
        <sz val="12"/>
        <rFont val="標楷體"/>
        <family val="4"/>
        <charset val="136"/>
      </rPr>
      <t>數(A)</t>
    </r>
    <r>
      <rPr>
        <sz val="12"/>
        <color indexed="8"/>
        <rFont val="標楷體"/>
        <family val="4"/>
        <charset val="136"/>
      </rPr>
      <t>：依兒童遊戲場設施安全管理規範(下稱本規範)第2點規定，無動力固定式，供2至12歲使用之非機械遊戲場設施。
(二)備查家數(B)：依本規範第7點規定，檢具合格檢驗報告等資料，向該遊戲場主管機關完成備查數</t>
    </r>
    <r>
      <rPr>
        <b/>
        <sz val="12"/>
        <color indexed="8"/>
        <rFont val="標楷體"/>
        <family val="4"/>
        <charset val="136"/>
      </rPr>
      <t xml:space="preserve">。
</t>
    </r>
    <r>
      <rPr>
        <sz val="12"/>
        <color indexed="8"/>
        <rFont val="標楷體"/>
        <family val="4"/>
        <charset val="136"/>
      </rPr>
      <t>二、稽查及改善情形：
(一)</t>
    </r>
    <r>
      <rPr>
        <b/>
        <sz val="12"/>
        <color indexed="8"/>
        <rFont val="標楷體"/>
        <family val="4"/>
        <charset val="136"/>
      </rPr>
      <t>114年稽查家數(D2)</t>
    </r>
    <r>
      <rPr>
        <sz val="12"/>
        <color indexed="8"/>
        <rFont val="標楷體"/>
        <family val="4"/>
        <charset val="136"/>
      </rPr>
      <t xml:space="preserve">：依本規範第12點規定，遊戲場主管機關每年依「兒童遊戲設施稽查檢核表」進行遊戲場安全稽查家數。
</t>
    </r>
    <r>
      <rPr>
        <b/>
        <sz val="12"/>
        <color rgb="FFC00000"/>
        <rFont val="標楷體"/>
        <family val="4"/>
        <charset val="136"/>
      </rPr>
      <t>(二)113年稽查家數(D1)、不合格(E)：相關數據業於113年12月31日統計完成(如附件)，數字請勿異動。</t>
    </r>
    <r>
      <rPr>
        <sz val="12"/>
        <color indexed="8"/>
        <rFont val="標楷體"/>
        <family val="4"/>
        <charset val="136"/>
      </rPr>
      <t xml:space="preserve">
(三)合格(I)：遊戲場主管機關依「兒童遊戲設施稽查檢核表」內容進行稽查，檢查項目全數符合始可認列合格數。檢查項目含「合格檢驗報告書」，爰原則上稽查合格數應小於等於備查家數，倘稽查合格數高於備查家數，請敘明理由</t>
    </r>
    <r>
      <rPr>
        <sz val="12"/>
        <rFont val="標楷體"/>
        <family val="4"/>
        <charset val="136"/>
      </rPr>
      <t xml:space="preserve">。
</t>
    </r>
    <r>
      <rPr>
        <b/>
        <sz val="12"/>
        <color rgb="FFC00000"/>
        <rFont val="標楷體"/>
        <family val="4"/>
        <charset val="136"/>
      </rPr>
      <t>(四)113年不合格改善完成數(L)：113年稽查不合格數，在113年及114年改善完成總數。
(五)重複稽查家數(G)：統計113年、114年重複稽查家數。</t>
    </r>
    <r>
      <rPr>
        <sz val="12"/>
        <rFont val="標楷體"/>
        <family val="4"/>
        <charset val="136"/>
      </rPr>
      <t xml:space="preserve">
三、稽查目標值：每年稽查家數/遊戲場總家數。</t>
    </r>
    <r>
      <rPr>
        <b/>
        <sz val="12"/>
        <color indexed="60"/>
        <rFont val="標楷體"/>
        <family val="4"/>
        <charset val="136"/>
      </rPr>
      <t xml:space="preserve">
</t>
    </r>
    <r>
      <rPr>
        <b/>
        <sz val="12"/>
        <color rgb="FFC00000"/>
        <rFont val="標楷體"/>
        <family val="4"/>
        <charset val="136"/>
      </rPr>
      <t>四、取得研習證書家數：「現任」遊戲場管理人員取得兒童遊戲場管理人員研習證書，且若1家遊戲場有2名以上管理人員取得兒童遊戲場管理人員研習證書者，仍以1家計。</t>
    </r>
    <r>
      <rPr>
        <b/>
        <sz val="12"/>
        <color indexed="60"/>
        <rFont val="標楷體"/>
        <family val="4"/>
        <charset val="136"/>
      </rPr>
      <t xml:space="preserve">
</t>
    </r>
    <r>
      <rPr>
        <b/>
        <sz val="12"/>
        <rFont val="標楷體"/>
        <family val="4"/>
        <charset val="136"/>
      </rPr>
      <t>五、提供身心障礙兒童使用之遊戲設施：該兒童遊戲場設有一個以上可提供身心障礙兒童使用之遊戲設施，即可列計。</t>
    </r>
    <phoneticPr fontId="2" type="noConversion"/>
  </si>
  <si>
    <t>連江縣政府</t>
  </si>
  <si>
    <t>金門縣政府</t>
  </si>
  <si>
    <t>嘉義市政府</t>
  </si>
  <si>
    <t>新竹市政府</t>
  </si>
  <si>
    <t>基隆市政府</t>
  </si>
  <si>
    <t>澎湖縣政府</t>
  </si>
  <si>
    <t>花蓮縣政府</t>
  </si>
  <si>
    <t>臺東縣政府</t>
  </si>
  <si>
    <t>屏東縣政府</t>
  </si>
  <si>
    <t>嘉義縣政府</t>
  </si>
  <si>
    <t>雲林縣政府</t>
  </si>
  <si>
    <t>南投縣政府</t>
  </si>
  <si>
    <t>彰化縣政府</t>
  </si>
  <si>
    <t>苗栗縣政府</t>
  </si>
  <si>
    <t>新竹縣政府</t>
  </si>
  <si>
    <t>宜蘭縣政府</t>
  </si>
  <si>
    <t>高雄市政府</t>
  </si>
  <si>
    <t>臺南市政府</t>
  </si>
  <si>
    <t>臺中市政府</t>
  </si>
  <si>
    <t>桃園市政府</t>
  </si>
  <si>
    <t>臺北市政府</t>
  </si>
  <si>
    <t>新北市政府</t>
  </si>
  <si>
    <t>全國性</t>
  </si>
  <si>
    <t>身心障礙</t>
  </si>
  <si>
    <t>一般</t>
  </si>
  <si>
    <t>稽查涵蓋率%(H=(D1+D2-G)/A)</t>
  </si>
  <si>
    <t>重複稽查家數(G)</t>
  </si>
  <si>
    <t>改善率(M=L/E)</t>
  </si>
  <si>
    <t>113年不合格改善完成數(L)</t>
  </si>
  <si>
    <t>合格率%(K=I/D2)</t>
  </si>
  <si>
    <t>不合格(J=D2-I)</t>
  </si>
  <si>
    <t>合格(I)</t>
  </si>
  <si>
    <t>稽查率(F=D2/A)</t>
  </si>
  <si>
    <t>稽查家數(D2)</t>
  </si>
  <si>
    <t>不合格(E)</t>
  </si>
  <si>
    <t>稽查家數(D1)</t>
  </si>
  <si>
    <t>兒童人數</t>
  </si>
  <si>
    <t>113-114年</t>
  </si>
  <si>
    <t>114年</t>
  </si>
  <si>
    <t>113年</t>
  </si>
  <si>
    <t>完成備查比率%(C=B/A%)</t>
  </si>
  <si>
    <t>備查家數(B)</t>
  </si>
  <si>
    <t>總家數(A)</t>
  </si>
  <si>
    <t xml:space="preserve">提供身心障礙兒童使用之遊戲設施
</t>
  </si>
  <si>
    <t xml:space="preserve">新設遊戲場兒少參與設計規劃會議或活動
</t>
  </si>
  <si>
    <t>取得研習證書家數</t>
  </si>
  <si>
    <t xml:space="preserve">稽查情形
</t>
  </si>
  <si>
    <t xml:space="preserve">備查情形
</t>
  </si>
  <si>
    <t>縣市別</t>
  </si>
  <si>
    <t>中央主管機關：教育部          公私立國小及幼兒園附設兒童遊戲場設施調查表</t>
    <phoneticPr fontId="2" type="noConversion"/>
  </si>
  <si>
    <t>中央主管機關：教育部                    教育機構附設兒童遊戲場設施調查表</t>
    <phoneticPr fontId="2" type="noConversion"/>
  </si>
  <si>
    <t>中央主管機關：內政部                    公園附設兒童遊戲場設施調查表</t>
    <phoneticPr fontId="2" type="noConversion"/>
  </si>
  <si>
    <t>中央主管機關：內政部                    宗教場所附設兒童遊戲場設施調查表</t>
    <phoneticPr fontId="2" type="noConversion"/>
  </si>
  <si>
    <t>中央主管機關：文化部                   文化機構附設兒童遊戲場設施調查表</t>
    <phoneticPr fontId="2" type="noConversion"/>
  </si>
  <si>
    <t>中央主管機關：經濟部                     專營、百貨兒童遊戲場設施調查表</t>
    <phoneticPr fontId="2" type="noConversion"/>
  </si>
  <si>
    <t>中央主管機關：經濟部                   水庫、水利附設兒童遊戲場設施調查表</t>
    <phoneticPr fontId="2" type="noConversion"/>
  </si>
  <si>
    <t>中央主管機關：交通部                     樂園、飯店附設兒童遊戲場設施調查表</t>
    <phoneticPr fontId="2" type="noConversion"/>
  </si>
  <si>
    <t>中央主管機關：衛福部                    社會福利機構附設兒童遊戲場設施調查表</t>
    <phoneticPr fontId="2" type="noConversion"/>
  </si>
  <si>
    <t>中央主管機關：衛福部                    餐飲業附設兒童遊戲場設施調查表</t>
    <phoneticPr fontId="2" type="noConversion"/>
  </si>
  <si>
    <t xml:space="preserve"> - </t>
  </si>
  <si>
    <t>-</t>
  </si>
  <si>
    <t>2</t>
  </si>
  <si>
    <t>備註：臺北市政府113年附設水庫、水利兒童遊戲場數大於114年，稽查涵蓋率大於100%，以100%計。</t>
    <phoneticPr fontId="2" type="noConversion"/>
  </si>
  <si>
    <t>備註：新竹縣政府113年社福機構附設兒童遊戲場數大於114年，稽查涵蓋率大於100%，以100%計。</t>
    <phoneticPr fontId="2" type="noConversion"/>
  </si>
  <si>
    <t>113年不合格改善完成數(L)</t>
    <phoneticPr fontId="2" type="noConversion"/>
  </si>
  <si>
    <t>備註：新北市、桃園市、台南市、高雄市113年專營、百貨兒童遊戲場數大於114年，稽查涵蓋率大於100%，以100%計。</t>
    <phoneticPr fontId="2" type="noConversion"/>
  </si>
  <si>
    <t xml:space="preserve">提供身心障礙兒童使用之遊戲設施
</t>
    <phoneticPr fontId="2" type="noConversion"/>
  </si>
  <si>
    <r>
      <t>各場域附設兒童遊戲場設施安全管理情形調查表</t>
    </r>
    <r>
      <rPr>
        <b/>
        <sz val="14"/>
        <color indexed="8"/>
        <rFont val="標楷體"/>
        <family val="4"/>
        <charset val="136"/>
      </rPr>
      <t>(截至114年12月31日)</t>
    </r>
    <phoneticPr fontId="2" type="noConversion"/>
  </si>
  <si>
    <t>備註：新北市、臺北市、雲林縣政府113年社福機構附設兒童遊戲場數大於114年，稽查涵蓋率大於100%，以100%計。</t>
    <phoneticPr fontId="2" type="noConversion"/>
  </si>
  <si>
    <t>總家數(A)</t>
    <phoneticPr fontId="2" type="noConversion"/>
  </si>
  <si>
    <t>公私立國小、幼兒園</t>
  </si>
  <si>
    <t>國教署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</si>
</sst>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_-* #,##0_-;\-* #,##0_-;_-* &quot;-&quot;??_-;_-@_-"/>
    <numFmt numFmtId="178" formatCode="0.00_);[Red]\(0.00\)"/>
    <numFmt numFmtId="179" formatCode="\ * #,##0.00\ ;\-* #,##0.00\ ;\ * \-#\ ;\ @\ "/>
    <numFmt numFmtId="180" formatCode="#,##0\ "/>
    <numFmt numFmtId="181" formatCode="#,##0&quot; &quot;"/>
    <numFmt numFmtId="182" formatCode="_-* #,##0.0_-;\-* #,##0.0_-;_-* &quot;-&quot;??_-;_-@_-"/>
    <numFmt numFmtId="183" formatCode="0\ "/>
    <numFmt numFmtId="184" formatCode="0_);[Red]\(0\)"/>
    <numFmt numFmtId="185" formatCode="0_ "/>
    <numFmt numFmtId="186" formatCode="#,##0_);[Red]\(#,##0\)"/>
    <numFmt numFmtId="187" formatCode="\ #,##0.00\ ;\-#,##0.00\ ;\-#\ ;\ @\ "/>
    <numFmt numFmtId="188" formatCode="0\ ;[Red]\(0\)"/>
    <numFmt numFmtId="189" formatCode="\ * #,##0\ ;\-* #,##0\ ;\ * \-#\ ;\ @\ "/>
    <numFmt numFmtId="190" formatCode="\ 0\ ;\-0\ ;&quot; - &quot;;\ @\ "/>
  </numFmts>
  <fonts count="4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sz val="9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8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b/>
      <sz val="6"/>
      <color indexed="8"/>
      <name val="標楷體"/>
      <family val="4"/>
      <charset val="136"/>
    </font>
    <font>
      <sz val="12"/>
      <name val="標楷體"/>
      <family val="4"/>
      <charset val="136"/>
    </font>
    <font>
      <b/>
      <sz val="12"/>
      <color indexed="60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9"/>
      <color indexed="8"/>
      <name val="標楷體"/>
      <family val="4"/>
      <charset val="136"/>
    </font>
    <font>
      <sz val="10"/>
      <color indexed="8"/>
      <name val="Arial Unicode MS"/>
      <family val="2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sz val="8"/>
      <name val="標楷體"/>
      <family val="4"/>
      <charset val="136"/>
    </font>
    <font>
      <sz val="14"/>
      <name val="新細明體"/>
      <family val="1"/>
      <charset val="136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b/>
      <sz val="16"/>
      <name val="標楷體"/>
      <family val="4"/>
      <charset val="136"/>
    </font>
    <font>
      <sz val="10"/>
      <name val="Arial Unicode MS"/>
      <family val="2"/>
      <charset val="136"/>
    </font>
    <font>
      <b/>
      <sz val="9"/>
      <color indexed="81"/>
      <name val="細明體"/>
      <family val="3"/>
      <charset val="13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 Unicode MS"/>
      <family val="2"/>
      <charset val="136"/>
    </font>
    <font>
      <sz val="12"/>
      <color indexed="8"/>
      <name val="Arial Unicode MS"/>
      <family val="2"/>
      <charset val="136"/>
    </font>
    <font>
      <sz val="12"/>
      <color indexed="8"/>
      <name val="Arial"/>
      <family val="2"/>
    </font>
    <font>
      <sz val="12"/>
      <name val="Arial"/>
      <family val="2"/>
    </font>
    <font>
      <sz val="16"/>
      <name val="標楷體"/>
      <family val="4"/>
      <charset val="136"/>
    </font>
    <font>
      <sz val="8"/>
      <color indexed="8"/>
      <name val="Arial Unicode MS"/>
      <family val="2"/>
      <charset val="136"/>
    </font>
    <font>
      <sz val="9"/>
      <color indexed="8"/>
      <name val="Arial Unicode MS"/>
      <family val="2"/>
      <charset val="136"/>
    </font>
    <font>
      <sz val="14"/>
      <color indexed="8"/>
      <name val="Arial Unicode MS"/>
      <family val="2"/>
      <charset val="136"/>
    </font>
    <font>
      <sz val="14"/>
      <name val="Arial Unicode MS"/>
      <family val="2"/>
      <charset val="136"/>
    </font>
    <font>
      <b/>
      <sz val="18"/>
      <name val="標楷體"/>
      <family val="4"/>
      <charset val="136"/>
    </font>
    <font>
      <b/>
      <sz val="20"/>
      <name val="標楷體"/>
      <family val="4"/>
      <charset val="136"/>
    </font>
    <font>
      <sz val="14"/>
      <color rgb="FF000000"/>
      <name val="Arial Unicode MS"/>
      <family val="2"/>
      <charset val="136"/>
    </font>
    <font>
      <sz val="18"/>
      <name val="標楷體"/>
      <family val="4"/>
      <charset val="136"/>
    </font>
    <font>
      <sz val="8"/>
      <name val="Arial Unicode MS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rgb="FFF2DCDB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6" fillId="0" borderId="0" applyNumberFormat="0" applyBorder="0" applyProtection="0">
      <alignment vertical="center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</cellStyleXfs>
  <cellXfs count="305">
    <xf numFmtId="0" fontId="0" fillId="0" borderId="0" xfId="0"/>
    <xf numFmtId="0" fontId="6" fillId="3" borderId="0" xfId="0" applyNumberFormat="1" applyFont="1" applyFill="1" applyAlignment="1">
      <alignment vertical="center"/>
    </xf>
    <xf numFmtId="0" fontId="0" fillId="0" borderId="0" xfId="0" applyFont="1" applyFill="1" applyBorder="1"/>
    <xf numFmtId="9" fontId="0" fillId="0" borderId="0" xfId="0" applyNumberFormat="1" applyFont="1" applyFill="1" applyBorder="1"/>
    <xf numFmtId="0" fontId="2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6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5" fillId="3" borderId="0" xfId="0" applyFont="1" applyFill="1" applyBorder="1" applyAlignment="1">
      <alignment horizontal="center" vertical="center"/>
    </xf>
    <xf numFmtId="0" fontId="0" fillId="3" borderId="0" xfId="0" applyFont="1" applyFill="1" applyBorder="1"/>
    <xf numFmtId="0" fontId="20" fillId="3" borderId="0" xfId="0" applyFont="1" applyFill="1" applyBorder="1" applyAlignment="1">
      <alignment vertical="center"/>
    </xf>
    <xf numFmtId="0" fontId="26" fillId="3" borderId="0" xfId="0" applyFont="1" applyFill="1" applyBorder="1" applyAlignment="1">
      <alignment vertical="center"/>
    </xf>
    <xf numFmtId="0" fontId="27" fillId="3" borderId="1" xfId="0" applyFont="1" applyFill="1" applyBorder="1" applyAlignment="1">
      <alignment horizontal="center" vertical="center" wrapText="1"/>
    </xf>
    <xf numFmtId="9" fontId="27" fillId="3" borderId="1" xfId="0" applyNumberFormat="1" applyFont="1" applyFill="1" applyBorder="1" applyAlignment="1">
      <alignment horizontal="center" vertical="center" wrapText="1"/>
    </xf>
    <xf numFmtId="0" fontId="25" fillId="3" borderId="0" xfId="0" applyFont="1" applyFill="1" applyBorder="1"/>
    <xf numFmtId="0" fontId="0" fillId="3" borderId="0" xfId="0" applyFont="1" applyFill="1" applyBorder="1" applyAlignment="1">
      <alignment horizontal="center"/>
    </xf>
    <xf numFmtId="9" fontId="0" fillId="3" borderId="0" xfId="0" applyNumberFormat="1" applyFont="1" applyFill="1" applyBorder="1"/>
    <xf numFmtId="9" fontId="33" fillId="3" borderId="1" xfId="0" applyNumberFormat="1" applyFont="1" applyFill="1" applyBorder="1" applyAlignment="1">
      <alignment horizontal="center" vertical="center"/>
    </xf>
    <xf numFmtId="179" fontId="33" fillId="3" borderId="1" xfId="0" applyNumberFormat="1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180" fontId="33" fillId="3" borderId="1" xfId="0" applyNumberFormat="1" applyFont="1" applyFill="1" applyBorder="1" applyAlignment="1">
      <alignment horizontal="center" vertical="center"/>
    </xf>
    <xf numFmtId="185" fontId="33" fillId="3" borderId="1" xfId="0" applyNumberFormat="1" applyFont="1" applyFill="1" applyBorder="1" applyAlignment="1">
      <alignment horizontal="center" vertical="center"/>
    </xf>
    <xf numFmtId="176" fontId="33" fillId="3" borderId="1" xfId="0" applyNumberFormat="1" applyFont="1" applyFill="1" applyBorder="1" applyAlignment="1">
      <alignment horizontal="center" vertical="center"/>
    </xf>
    <xf numFmtId="41" fontId="33" fillId="0" borderId="1" xfId="0" applyNumberFormat="1" applyFont="1" applyFill="1" applyBorder="1" applyAlignment="1">
      <alignment horizontal="center" vertical="center"/>
    </xf>
    <xf numFmtId="9" fontId="33" fillId="0" borderId="1" xfId="0" applyNumberFormat="1" applyFont="1" applyFill="1" applyBorder="1" applyAlignment="1">
      <alignment horizontal="center" vertical="center"/>
    </xf>
    <xf numFmtId="179" fontId="33" fillId="0" borderId="1" xfId="0" applyNumberFormat="1" applyFont="1" applyFill="1" applyBorder="1" applyAlignment="1">
      <alignment horizontal="center" vertical="center"/>
    </xf>
    <xf numFmtId="41" fontId="33" fillId="3" borderId="1" xfId="0" applyNumberFormat="1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 wrapText="1"/>
    </xf>
    <xf numFmtId="180" fontId="34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/>
    </xf>
    <xf numFmtId="180" fontId="34" fillId="0" borderId="1" xfId="0" applyNumberFormat="1" applyFont="1" applyBorder="1" applyAlignment="1">
      <alignment horizontal="center" vertical="center"/>
    </xf>
    <xf numFmtId="183" fontId="3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176" fontId="33" fillId="0" borderId="1" xfId="0" applyNumberFormat="1" applyFont="1" applyFill="1" applyBorder="1" applyAlignment="1">
      <alignment horizontal="center" vertical="center"/>
    </xf>
    <xf numFmtId="0" fontId="34" fillId="3" borderId="1" xfId="0" applyNumberFormat="1" applyFont="1" applyFill="1" applyBorder="1" applyAlignment="1">
      <alignment horizontal="center" vertical="center"/>
    </xf>
    <xf numFmtId="180" fontId="34" fillId="3" borderId="1" xfId="0" applyNumberFormat="1" applyFont="1" applyFill="1" applyBorder="1" applyAlignment="1">
      <alignment horizontal="center" vertical="center"/>
    </xf>
    <xf numFmtId="183" fontId="34" fillId="3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88" fontId="34" fillId="3" borderId="1" xfId="0" applyNumberFormat="1" applyFont="1" applyFill="1" applyBorder="1" applyAlignment="1">
      <alignment horizontal="center" vertical="center"/>
    </xf>
    <xf numFmtId="188" fontId="34" fillId="0" borderId="1" xfId="0" applyNumberFormat="1" applyFont="1" applyFill="1" applyBorder="1" applyAlignment="1">
      <alignment horizontal="center" vertical="center"/>
    </xf>
    <xf numFmtId="188" fontId="34" fillId="0" borderId="1" xfId="0" applyNumberFormat="1" applyFont="1" applyBorder="1" applyAlignment="1">
      <alignment horizontal="center" vertical="center"/>
    </xf>
    <xf numFmtId="9" fontId="18" fillId="3" borderId="2" xfId="1" applyNumberFormat="1" applyFont="1" applyFill="1" applyBorder="1" applyAlignment="1">
      <alignment horizontal="center" vertical="center" wrapText="1"/>
    </xf>
    <xf numFmtId="185" fontId="18" fillId="3" borderId="2" xfId="1" applyNumberFormat="1" applyFont="1" applyFill="1" applyBorder="1" applyAlignment="1">
      <alignment horizontal="center" vertical="center" wrapText="1"/>
    </xf>
    <xf numFmtId="183" fontId="34" fillId="5" borderId="1" xfId="0" applyNumberFormat="1" applyFont="1" applyFill="1" applyBorder="1" applyAlignment="1">
      <alignment horizontal="center" vertical="center"/>
    </xf>
    <xf numFmtId="0" fontId="34" fillId="5" borderId="1" xfId="0" applyNumberFormat="1" applyFont="1" applyFill="1" applyBorder="1" applyAlignment="1">
      <alignment horizontal="center" vertical="center" wrapText="1"/>
    </xf>
    <xf numFmtId="0" fontId="34" fillId="5" borderId="1" xfId="0" applyNumberFormat="1" applyFont="1" applyFill="1" applyBorder="1" applyAlignment="1">
      <alignment horizontal="center" vertical="center"/>
    </xf>
    <xf numFmtId="182" fontId="34" fillId="0" borderId="1" xfId="0" applyNumberFormat="1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right" vertical="center"/>
    </xf>
    <xf numFmtId="0" fontId="33" fillId="3" borderId="1" xfId="0" applyNumberFormat="1" applyFont="1" applyFill="1" applyBorder="1" applyAlignment="1">
      <alignment horizontal="right" vertical="center"/>
    </xf>
    <xf numFmtId="1" fontId="33" fillId="3" borderId="1" xfId="0" applyNumberFormat="1" applyFont="1" applyFill="1" applyBorder="1" applyAlignment="1">
      <alignment horizontal="right" vertical="center"/>
    </xf>
    <xf numFmtId="3" fontId="33" fillId="3" borderId="1" xfId="0" applyNumberFormat="1" applyFont="1" applyFill="1" applyBorder="1" applyAlignment="1">
      <alignment horizontal="right" vertical="center"/>
    </xf>
    <xf numFmtId="0" fontId="33" fillId="6" borderId="1" xfId="0" applyFont="1" applyFill="1" applyBorder="1" applyAlignment="1">
      <alignment horizontal="right" vertical="center"/>
    </xf>
    <xf numFmtId="0" fontId="33" fillId="3" borderId="1" xfId="0" applyFont="1" applyFill="1" applyBorder="1" applyAlignment="1">
      <alignment horizontal="right" vertical="center"/>
    </xf>
    <xf numFmtId="9" fontId="18" fillId="3" borderId="2" xfId="3" applyFont="1" applyFill="1" applyBorder="1" applyAlignment="1">
      <alignment horizontal="right" vertical="center" wrapText="1"/>
    </xf>
    <xf numFmtId="9" fontId="18" fillId="3" borderId="10" xfId="0" applyNumberFormat="1" applyFont="1" applyFill="1" applyBorder="1" applyAlignment="1">
      <alignment horizontal="right" vertical="center" wrapText="1"/>
    </xf>
    <xf numFmtId="177" fontId="18" fillId="3" borderId="8" xfId="2" applyNumberFormat="1" applyFont="1" applyFill="1" applyBorder="1" applyAlignment="1">
      <alignment horizontal="center" vertical="center" wrapText="1"/>
    </xf>
    <xf numFmtId="182" fontId="35" fillId="5" borderId="1" xfId="0" applyNumberFormat="1" applyFont="1" applyFill="1" applyBorder="1" applyAlignment="1">
      <alignment vertical="center" wrapText="1"/>
    </xf>
    <xf numFmtId="181" fontId="33" fillId="7" borderId="1" xfId="0" applyNumberFormat="1" applyFont="1" applyFill="1" applyBorder="1" applyAlignment="1">
      <alignment horizontal="center" vertical="center" wrapText="1"/>
    </xf>
    <xf numFmtId="184" fontId="33" fillId="3" borderId="1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9" fontId="27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183" fontId="36" fillId="3" borderId="1" xfId="0" applyNumberFormat="1" applyFont="1" applyFill="1" applyBorder="1" applyAlignment="1">
      <alignment horizontal="center" vertical="center" wrapText="1"/>
    </xf>
    <xf numFmtId="190" fontId="36" fillId="3" borderId="1" xfId="0" applyNumberFormat="1" applyFont="1" applyFill="1" applyBorder="1" applyAlignment="1">
      <alignment horizontal="center" vertical="center" wrapText="1"/>
    </xf>
    <xf numFmtId="186" fontId="33" fillId="3" borderId="1" xfId="0" applyNumberFormat="1" applyFont="1" applyFill="1" applyBorder="1" applyAlignment="1">
      <alignment horizontal="center" vertical="center"/>
    </xf>
    <xf numFmtId="9" fontId="27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82" fontId="34" fillId="3" borderId="1" xfId="0" applyNumberFormat="1" applyFont="1" applyFill="1" applyBorder="1" applyAlignment="1">
      <alignment horizontal="center" vertical="center"/>
    </xf>
    <xf numFmtId="185" fontId="34" fillId="3" borderId="1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9" fontId="27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9" fontId="27" fillId="3" borderId="1" xfId="0" applyNumberFormat="1" applyFont="1" applyFill="1" applyBorder="1" applyAlignment="1">
      <alignment horizontal="center" vertical="center" wrapText="1"/>
    </xf>
    <xf numFmtId="0" fontId="33" fillId="3" borderId="1" xfId="0" applyNumberFormat="1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 wrapText="1"/>
    </xf>
    <xf numFmtId="9" fontId="27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9" fontId="33" fillId="3" borderId="1" xfId="0" applyNumberFormat="1" applyFont="1" applyFill="1" applyBorder="1" applyAlignment="1">
      <alignment horizontal="right" vertical="center"/>
    </xf>
    <xf numFmtId="180" fontId="33" fillId="3" borderId="1" xfId="0" applyNumberFormat="1" applyFont="1" applyFill="1" applyBorder="1" applyAlignment="1">
      <alignment horizontal="right" vertical="center"/>
    </xf>
    <xf numFmtId="0" fontId="33" fillId="3" borderId="30" xfId="0" applyFont="1" applyFill="1" applyBorder="1" applyAlignment="1">
      <alignment horizontal="right" vertical="center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77" fontId="39" fillId="4" borderId="7" xfId="2" applyNumberFormat="1" applyFont="1" applyFill="1" applyBorder="1" applyAlignment="1">
      <alignment horizontal="center" vertical="center" wrapText="1"/>
    </xf>
    <xf numFmtId="177" fontId="39" fillId="4" borderId="9" xfId="2" applyNumberFormat="1" applyFont="1" applyFill="1" applyBorder="1" applyAlignment="1">
      <alignment horizontal="center" vertical="center" wrapText="1"/>
    </xf>
    <xf numFmtId="177" fontId="38" fillId="4" borderId="19" xfId="2" applyNumberFormat="1" applyFont="1" applyFill="1" applyBorder="1" applyAlignment="1">
      <alignment horizontal="center" vertical="center" wrapText="1"/>
    </xf>
    <xf numFmtId="177" fontId="38" fillId="3" borderId="8" xfId="2" applyNumberFormat="1" applyFont="1" applyFill="1" applyBorder="1" applyAlignment="1">
      <alignment horizontal="center" vertical="center" wrapText="1"/>
    </xf>
    <xf numFmtId="0" fontId="13" fillId="3" borderId="14" xfId="0" applyNumberFormat="1" applyFont="1" applyFill="1" applyBorder="1" applyAlignment="1">
      <alignment horizontal="center" vertical="center" wrapText="1"/>
    </xf>
    <xf numFmtId="0" fontId="19" fillId="3" borderId="8" xfId="0" applyNumberFormat="1" applyFont="1" applyFill="1" applyBorder="1" applyAlignment="1">
      <alignment horizontal="center" vertical="center" wrapText="1"/>
    </xf>
    <xf numFmtId="9" fontId="19" fillId="3" borderId="8" xfId="3" applyFont="1" applyFill="1" applyBorder="1" applyAlignment="1">
      <alignment horizontal="center" vertical="center" wrapText="1"/>
    </xf>
    <xf numFmtId="0" fontId="20" fillId="3" borderId="8" xfId="0" applyNumberFormat="1" applyFont="1" applyFill="1" applyBorder="1" applyAlignment="1">
      <alignment horizontal="center" vertical="center" wrapText="1"/>
    </xf>
    <xf numFmtId="0" fontId="24" fillId="3" borderId="8" xfId="0" applyNumberFormat="1" applyFont="1" applyFill="1" applyBorder="1" applyAlignment="1">
      <alignment horizontal="center" vertical="center" wrapText="1"/>
    </xf>
    <xf numFmtId="178" fontId="9" fillId="3" borderId="8" xfId="3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 vertical="top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8" fillId="4" borderId="6" xfId="0" applyNumberFormat="1" applyFont="1" applyFill="1" applyBorder="1" applyAlignment="1">
      <alignment horizontal="center" vertical="center" wrapText="1"/>
    </xf>
    <xf numFmtId="177" fontId="38" fillId="4" borderId="5" xfId="2" applyNumberFormat="1" applyFont="1" applyFill="1" applyBorder="1" applyAlignment="1">
      <alignment horizontal="center" vertical="center" wrapText="1"/>
    </xf>
    <xf numFmtId="9" fontId="18" fillId="3" borderId="6" xfId="0" applyNumberFormat="1" applyFont="1" applyFill="1" applyBorder="1" applyAlignment="1">
      <alignment horizontal="right" vertical="center" wrapText="1"/>
    </xf>
    <xf numFmtId="177" fontId="18" fillId="3" borderId="2" xfId="2" applyNumberFormat="1" applyFont="1" applyFill="1" applyBorder="1" applyAlignment="1">
      <alignment horizontal="center" vertical="center" wrapText="1"/>
    </xf>
    <xf numFmtId="177" fontId="18" fillId="4" borderId="5" xfId="2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 wrapText="1"/>
    </xf>
    <xf numFmtId="177" fontId="18" fillId="4" borderId="1" xfId="2" applyNumberFormat="1" applyFont="1" applyFill="1" applyBorder="1" applyAlignment="1">
      <alignment horizontal="center" vertical="center"/>
    </xf>
    <xf numFmtId="177" fontId="18" fillId="4" borderId="18" xfId="2" applyNumberFormat="1" applyFont="1" applyFill="1" applyBorder="1" applyAlignment="1">
      <alignment horizontal="center" vertical="center" wrapText="1"/>
    </xf>
    <xf numFmtId="177" fontId="18" fillId="4" borderId="2" xfId="2" applyNumberFormat="1" applyFont="1" applyFill="1" applyBorder="1" applyAlignment="1">
      <alignment horizontal="center" vertical="center" wrapText="1"/>
    </xf>
    <xf numFmtId="177" fontId="18" fillId="4" borderId="5" xfId="2" applyNumberFormat="1" applyFont="1" applyFill="1" applyBorder="1" applyAlignment="1">
      <alignment horizontal="center" vertical="center" wrapText="1"/>
    </xf>
    <xf numFmtId="0" fontId="8" fillId="4" borderId="5" xfId="0" applyNumberFormat="1" applyFont="1" applyFill="1" applyBorder="1" applyAlignment="1">
      <alignment horizontal="center" vertical="center" wrapText="1"/>
    </xf>
    <xf numFmtId="177" fontId="18" fillId="4" borderId="18" xfId="2" applyNumberFormat="1" applyFont="1" applyFill="1" applyBorder="1" applyAlignment="1">
      <alignment horizontal="center" vertical="center"/>
    </xf>
    <xf numFmtId="177" fontId="18" fillId="4" borderId="2" xfId="2" applyNumberFormat="1" applyFont="1" applyFill="1" applyBorder="1" applyAlignment="1">
      <alignment horizontal="center" vertical="center"/>
    </xf>
    <xf numFmtId="0" fontId="6" fillId="4" borderId="0" xfId="0" applyNumberFormat="1" applyFont="1" applyFill="1" applyAlignment="1">
      <alignment vertical="center"/>
    </xf>
    <xf numFmtId="0" fontId="19" fillId="4" borderId="6" xfId="0" applyNumberFormat="1" applyFont="1" applyFill="1" applyBorder="1" applyAlignment="1">
      <alignment horizontal="center" vertical="center" wrapText="1"/>
    </xf>
    <xf numFmtId="0" fontId="9" fillId="4" borderId="5" xfId="0" applyNumberFormat="1" applyFont="1" applyFill="1" applyBorder="1" applyAlignment="1">
      <alignment horizontal="center" vertical="center" wrapText="1"/>
    </xf>
    <xf numFmtId="0" fontId="12" fillId="3" borderId="7" xfId="0" applyNumberFormat="1" applyFont="1" applyFill="1" applyBorder="1" applyAlignment="1">
      <alignment horizontal="center" vertical="center"/>
    </xf>
    <xf numFmtId="0" fontId="12" fillId="3" borderId="10" xfId="0" applyNumberFormat="1" applyFont="1" applyFill="1" applyBorder="1" applyAlignment="1">
      <alignment horizontal="center" vertical="center"/>
    </xf>
    <xf numFmtId="0" fontId="5" fillId="3" borderId="0" xfId="0" applyNumberFormat="1" applyFont="1" applyFill="1" applyAlignment="1">
      <alignment vertical="center"/>
    </xf>
    <xf numFmtId="0" fontId="6" fillId="3" borderId="0" xfId="0" applyNumberFormat="1" applyFont="1" applyFill="1" applyAlignment="1">
      <alignment horizontal="right" vertical="center"/>
    </xf>
    <xf numFmtId="9" fontId="6" fillId="3" borderId="0" xfId="3" applyFont="1" applyFill="1" applyAlignment="1">
      <alignment horizontal="right" vertical="center"/>
    </xf>
    <xf numFmtId="9" fontId="18" fillId="3" borderId="8" xfId="3" applyFont="1" applyFill="1" applyBorder="1" applyAlignment="1">
      <alignment horizontal="right" vertical="center" wrapText="1"/>
    </xf>
    <xf numFmtId="9" fontId="18" fillId="3" borderId="8" xfId="1" applyNumberFormat="1" applyFont="1" applyFill="1" applyBorder="1" applyAlignment="1">
      <alignment horizontal="center" vertical="center" wrapText="1"/>
    </xf>
    <xf numFmtId="185" fontId="18" fillId="3" borderId="8" xfId="1" applyNumberFormat="1" applyFont="1" applyFill="1" applyBorder="1" applyAlignment="1">
      <alignment horizontal="center" vertical="center" wrapText="1"/>
    </xf>
    <xf numFmtId="9" fontId="18" fillId="3" borderId="31" xfId="1" applyNumberFormat="1" applyFont="1" applyFill="1" applyBorder="1" applyAlignment="1">
      <alignment horizontal="center" vertical="center" wrapText="1"/>
    </xf>
    <xf numFmtId="177" fontId="38" fillId="4" borderId="32" xfId="2" applyNumberFormat="1" applyFont="1" applyFill="1" applyBorder="1" applyAlignment="1">
      <alignment horizontal="center" vertical="center"/>
    </xf>
    <xf numFmtId="177" fontId="18" fillId="4" borderId="32" xfId="2" applyNumberFormat="1" applyFont="1" applyFill="1" applyBorder="1" applyAlignment="1">
      <alignment horizontal="center" vertical="center"/>
    </xf>
    <xf numFmtId="177" fontId="18" fillId="4" borderId="32" xfId="2" applyNumberFormat="1" applyFont="1" applyFill="1" applyBorder="1" applyAlignment="1">
      <alignment horizontal="center" vertical="center" wrapText="1"/>
    </xf>
    <xf numFmtId="177" fontId="38" fillId="4" borderId="33" xfId="2" applyNumberFormat="1" applyFont="1" applyFill="1" applyBorder="1" applyAlignment="1">
      <alignment horizontal="center" vertical="center"/>
    </xf>
    <xf numFmtId="9" fontId="18" fillId="3" borderId="34" xfId="1" applyNumberFormat="1" applyFont="1" applyFill="1" applyBorder="1" applyAlignment="1">
      <alignment horizontal="center" vertical="center" wrapText="1"/>
    </xf>
    <xf numFmtId="177" fontId="18" fillId="4" borderId="35" xfId="2" applyNumberFormat="1" applyFont="1" applyFill="1" applyBorder="1" applyAlignment="1">
      <alignment horizontal="center" vertical="center" wrapText="1"/>
    </xf>
    <xf numFmtId="177" fontId="18" fillId="4" borderId="36" xfId="2" applyNumberFormat="1" applyFont="1" applyFill="1" applyBorder="1" applyAlignment="1">
      <alignment horizontal="center" vertical="center"/>
    </xf>
    <xf numFmtId="177" fontId="18" fillId="4" borderId="35" xfId="2" applyNumberFormat="1" applyFont="1" applyFill="1" applyBorder="1" applyAlignment="1">
      <alignment horizontal="center" vertical="center"/>
    </xf>
    <xf numFmtId="179" fontId="18" fillId="4" borderId="35" xfId="2" applyNumberFormat="1" applyFont="1" applyFill="1" applyBorder="1" applyAlignment="1">
      <alignment horizontal="center" vertical="center"/>
    </xf>
    <xf numFmtId="179" fontId="18" fillId="4" borderId="36" xfId="2" applyNumberFormat="1" applyFont="1" applyFill="1" applyBorder="1" applyAlignment="1">
      <alignment horizontal="center" vertical="center"/>
    </xf>
    <xf numFmtId="177" fontId="18" fillId="4" borderId="36" xfId="2" applyNumberFormat="1" applyFont="1" applyFill="1" applyBorder="1" applyAlignment="1">
      <alignment horizontal="center" vertical="center" wrapText="1"/>
    </xf>
    <xf numFmtId="9" fontId="18" fillId="3" borderId="37" xfId="1" applyNumberFormat="1" applyFont="1" applyFill="1" applyBorder="1" applyAlignment="1">
      <alignment horizontal="center" vertical="center" wrapText="1"/>
    </xf>
    <xf numFmtId="177" fontId="38" fillId="4" borderId="38" xfId="2" applyNumberFormat="1" applyFont="1" applyFill="1" applyBorder="1" applyAlignment="1">
      <alignment horizontal="center" vertical="center" wrapText="1"/>
    </xf>
    <xf numFmtId="177" fontId="39" fillId="4" borderId="38" xfId="2" applyNumberFormat="1" applyFont="1" applyFill="1" applyBorder="1" applyAlignment="1">
      <alignment horizontal="center" vertical="center" wrapText="1"/>
    </xf>
    <xf numFmtId="177" fontId="38" fillId="4" borderId="39" xfId="2" applyNumberFormat="1" applyFont="1" applyFill="1" applyBorder="1" applyAlignment="1">
      <alignment horizontal="center" vertical="center" wrapText="1"/>
    </xf>
    <xf numFmtId="177" fontId="38" fillId="4" borderId="40" xfId="2" applyNumberFormat="1" applyFont="1" applyFill="1" applyBorder="1" applyAlignment="1">
      <alignment horizontal="center" vertical="center" wrapText="1"/>
    </xf>
    <xf numFmtId="177" fontId="39" fillId="4" borderId="41" xfId="2" applyNumberFormat="1" applyFont="1" applyFill="1" applyBorder="1" applyAlignment="1">
      <alignment horizontal="center" vertical="center" wrapText="1"/>
    </xf>
    <xf numFmtId="9" fontId="18" fillId="3" borderId="41" xfId="1" applyNumberFormat="1" applyFont="1" applyFill="1" applyBorder="1" applyAlignment="1">
      <alignment horizontal="center" vertical="center" wrapText="1"/>
    </xf>
    <xf numFmtId="185" fontId="18" fillId="3" borderId="41" xfId="1" applyNumberFormat="1" applyFont="1" applyFill="1" applyBorder="1" applyAlignment="1">
      <alignment horizontal="center" vertical="center" wrapText="1"/>
    </xf>
    <xf numFmtId="176" fontId="39" fillId="3" borderId="41" xfId="1" applyNumberFormat="1" applyFont="1" applyFill="1" applyBorder="1" applyAlignment="1">
      <alignment horizontal="center" vertical="center" wrapText="1"/>
    </xf>
    <xf numFmtId="9" fontId="18" fillId="3" borderId="42" xfId="1" applyNumberFormat="1" applyFont="1" applyFill="1" applyBorder="1" applyAlignment="1">
      <alignment horizontal="center" vertical="center" wrapText="1"/>
    </xf>
    <xf numFmtId="9" fontId="18" fillId="3" borderId="20" xfId="1" applyNumberFormat="1" applyFont="1" applyFill="1" applyBorder="1" applyAlignment="1">
      <alignment horizontal="center" vertical="center" wrapText="1"/>
    </xf>
    <xf numFmtId="177" fontId="18" fillId="4" borderId="8" xfId="2" applyNumberFormat="1" applyFont="1" applyFill="1" applyBorder="1" applyAlignment="1">
      <alignment horizontal="center" vertical="center" wrapText="1"/>
    </xf>
    <xf numFmtId="177" fontId="38" fillId="4" borderId="8" xfId="2" applyNumberFormat="1" applyFont="1" applyFill="1" applyBorder="1" applyAlignment="1">
      <alignment horizontal="center" vertical="center" wrapText="1"/>
    </xf>
    <xf numFmtId="9" fontId="18" fillId="3" borderId="21" xfId="3" applyFont="1" applyFill="1" applyBorder="1" applyAlignment="1">
      <alignment horizontal="center" vertical="center" wrapText="1"/>
    </xf>
    <xf numFmtId="0" fontId="8" fillId="3" borderId="19" xfId="0" applyNumberFormat="1" applyFont="1" applyFill="1" applyBorder="1" applyAlignment="1">
      <alignment horizontal="center" vertical="center" wrapText="1"/>
    </xf>
    <xf numFmtId="0" fontId="8" fillId="3" borderId="8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9" fontId="14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/>
    </xf>
    <xf numFmtId="9" fontId="41" fillId="0" borderId="1" xfId="0" applyNumberFormat="1" applyFont="1" applyFill="1" applyBorder="1" applyAlignment="1">
      <alignment horizontal="center" vertical="center"/>
    </xf>
    <xf numFmtId="179" fontId="41" fillId="0" borderId="1" xfId="0" applyNumberFormat="1" applyFont="1" applyFill="1" applyBorder="1" applyAlignment="1">
      <alignment horizontal="center" vertical="center"/>
    </xf>
    <xf numFmtId="185" fontId="40" fillId="0" borderId="1" xfId="0" applyNumberFormat="1" applyFont="1" applyFill="1" applyBorder="1" applyAlignment="1">
      <alignment horizontal="right" vertical="center"/>
    </xf>
    <xf numFmtId="179" fontId="41" fillId="0" borderId="1" xfId="0" applyNumberFormat="1" applyFont="1" applyFill="1" applyBorder="1" applyAlignment="1">
      <alignment vertical="center"/>
    </xf>
    <xf numFmtId="179" fontId="41" fillId="0" borderId="1" xfId="0" applyNumberFormat="1" applyFont="1" applyFill="1" applyBorder="1" applyAlignment="1">
      <alignment horizontal="right" vertical="center"/>
    </xf>
    <xf numFmtId="185" fontId="41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0" fillId="2" borderId="1" xfId="0" applyNumberFormat="1" applyFont="1" applyFill="1" applyBorder="1" applyAlignment="1">
      <alignment horizontal="center" vertical="center"/>
    </xf>
    <xf numFmtId="180" fontId="41" fillId="0" borderId="1" xfId="0" applyNumberFormat="1" applyFont="1" applyFill="1" applyBorder="1" applyAlignment="1">
      <alignment horizontal="right" vertical="center"/>
    </xf>
    <xf numFmtId="0" fontId="41" fillId="0" borderId="1" xfId="0" applyFont="1" applyFill="1" applyBorder="1" applyAlignment="1">
      <alignment horizontal="right" vertical="center"/>
    </xf>
    <xf numFmtId="176" fontId="41" fillId="0" borderId="1" xfId="0" applyNumberFormat="1" applyFont="1" applyFill="1" applyBorder="1" applyAlignment="1">
      <alignment horizontal="right" vertical="center"/>
    </xf>
    <xf numFmtId="187" fontId="40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top" wrapText="1"/>
    </xf>
    <xf numFmtId="0" fontId="41" fillId="3" borderId="1" xfId="0" applyNumberFormat="1" applyFont="1" applyFill="1" applyBorder="1" applyAlignment="1">
      <alignment horizontal="center" vertical="center"/>
    </xf>
    <xf numFmtId="0" fontId="40" fillId="3" borderId="1" xfId="0" applyNumberFormat="1" applyFont="1" applyFill="1" applyBorder="1" applyAlignment="1">
      <alignment horizontal="center" vertical="center"/>
    </xf>
    <xf numFmtId="9" fontId="40" fillId="3" borderId="1" xfId="0" applyNumberFormat="1" applyFont="1" applyFill="1" applyBorder="1" applyAlignment="1">
      <alignment horizontal="center" vertical="center"/>
    </xf>
    <xf numFmtId="187" fontId="40" fillId="3" borderId="1" xfId="0" applyNumberFormat="1" applyFont="1" applyFill="1" applyBorder="1" applyAlignment="1">
      <alignment horizontal="right" vertical="center"/>
    </xf>
    <xf numFmtId="180" fontId="41" fillId="3" borderId="1" xfId="0" applyNumberFormat="1" applyFont="1" applyFill="1" applyBorder="1" applyAlignment="1">
      <alignment horizontal="center" vertical="center"/>
    </xf>
    <xf numFmtId="0" fontId="40" fillId="3" borderId="1" xfId="3" applyNumberFormat="1" applyFont="1" applyFill="1" applyBorder="1" applyAlignment="1">
      <alignment horizontal="center" vertical="center"/>
    </xf>
    <xf numFmtId="179" fontId="40" fillId="3" borderId="1" xfId="0" applyNumberFormat="1" applyFont="1" applyFill="1" applyBorder="1" applyAlignment="1">
      <alignment horizontal="right" vertical="center"/>
    </xf>
    <xf numFmtId="179" fontId="40" fillId="3" borderId="1" xfId="0" applyNumberFormat="1" applyFont="1" applyFill="1" applyBorder="1" applyAlignment="1">
      <alignment horizontal="center" vertical="center"/>
    </xf>
    <xf numFmtId="184" fontId="40" fillId="3" borderId="1" xfId="0" applyNumberFormat="1" applyFont="1" applyFill="1" applyBorder="1" applyAlignment="1">
      <alignment horizontal="center" vertical="center"/>
    </xf>
    <xf numFmtId="180" fontId="40" fillId="3" borderId="1" xfId="0" applyNumberFormat="1" applyFont="1" applyFill="1" applyBorder="1" applyAlignment="1">
      <alignment horizontal="center" vertical="center"/>
    </xf>
    <xf numFmtId="187" fontId="41" fillId="3" borderId="1" xfId="0" applyNumberFormat="1" applyFont="1" applyFill="1" applyBorder="1" applyAlignment="1">
      <alignment horizontal="right" vertical="center"/>
    </xf>
    <xf numFmtId="179" fontId="41" fillId="3" borderId="1" xfId="0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/>
    </xf>
    <xf numFmtId="180" fontId="41" fillId="5" borderId="1" xfId="0" applyNumberFormat="1" applyFont="1" applyFill="1" applyBorder="1" applyAlignment="1">
      <alignment horizontal="center" vertical="center"/>
    </xf>
    <xf numFmtId="180" fontId="40" fillId="5" borderId="1" xfId="0" applyNumberFormat="1" applyFont="1" applyFill="1" applyBorder="1" applyAlignment="1">
      <alignment horizontal="center" vertical="center"/>
    </xf>
    <xf numFmtId="0" fontId="41" fillId="5" borderId="1" xfId="0" applyNumberFormat="1" applyFont="1" applyFill="1" applyBorder="1" applyAlignment="1">
      <alignment horizontal="center" vertical="center"/>
    </xf>
    <xf numFmtId="187" fontId="40" fillId="5" borderId="1" xfId="0" applyNumberFormat="1" applyFont="1" applyFill="1" applyBorder="1" applyAlignment="1">
      <alignment horizontal="right" vertical="center"/>
    </xf>
    <xf numFmtId="184" fontId="40" fillId="3" borderId="1" xfId="0" applyNumberFormat="1" applyFont="1" applyFill="1" applyBorder="1" applyAlignment="1">
      <alignment horizontal="center" vertical="center" wrapText="1"/>
    </xf>
    <xf numFmtId="176" fontId="41" fillId="3" borderId="1" xfId="0" applyNumberFormat="1" applyFont="1" applyFill="1" applyBorder="1" applyAlignment="1">
      <alignment horizontal="center" vertical="center"/>
    </xf>
    <xf numFmtId="185" fontId="40" fillId="3" borderId="1" xfId="0" applyNumberFormat="1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179" fontId="41" fillId="3" borderId="1" xfId="0" applyNumberFormat="1" applyFont="1" applyFill="1" applyBorder="1" applyAlignment="1">
      <alignment horizontal="right" vertical="center"/>
    </xf>
    <xf numFmtId="184" fontId="41" fillId="3" borderId="1" xfId="0" applyNumberFormat="1" applyFont="1" applyFill="1" applyBorder="1" applyAlignment="1">
      <alignment horizontal="center" vertical="center"/>
    </xf>
    <xf numFmtId="9" fontId="41" fillId="3" borderId="1" xfId="0" applyNumberFormat="1" applyFont="1" applyFill="1" applyBorder="1" applyAlignment="1">
      <alignment horizontal="center" vertical="center"/>
    </xf>
    <xf numFmtId="0" fontId="40" fillId="5" borderId="1" xfId="0" applyNumberFormat="1" applyFont="1" applyFill="1" applyBorder="1" applyAlignment="1">
      <alignment horizontal="center" vertical="center"/>
    </xf>
    <xf numFmtId="9" fontId="40" fillId="5" borderId="1" xfId="0" applyNumberFormat="1" applyFont="1" applyFill="1" applyBorder="1" applyAlignment="1">
      <alignment horizontal="center" vertical="center"/>
    </xf>
    <xf numFmtId="184" fontId="40" fillId="5" borderId="1" xfId="0" applyNumberFormat="1" applyFont="1" applyFill="1" applyBorder="1" applyAlignment="1">
      <alignment horizontal="center" vertical="center"/>
    </xf>
    <xf numFmtId="179" fontId="40" fillId="3" borderId="1" xfId="0" applyNumberFormat="1" applyFont="1" applyFill="1" applyBorder="1" applyAlignment="1">
      <alignment vertical="center"/>
    </xf>
    <xf numFmtId="179" fontId="41" fillId="3" borderId="1" xfId="0" applyNumberFormat="1" applyFont="1" applyFill="1" applyBorder="1" applyAlignment="1">
      <alignment vertical="center"/>
    </xf>
    <xf numFmtId="179" fontId="40" fillId="5" borderId="1" xfId="0" applyNumberFormat="1" applyFont="1" applyFill="1" applyBorder="1" applyAlignment="1">
      <alignment vertical="center"/>
    </xf>
    <xf numFmtId="183" fontId="40" fillId="5" borderId="1" xfId="0" applyNumberFormat="1" applyFont="1" applyFill="1" applyBorder="1" applyAlignment="1">
      <alignment horizontal="center" vertical="center"/>
    </xf>
    <xf numFmtId="179" fontId="40" fillId="5" borderId="1" xfId="0" applyNumberFormat="1" applyFont="1" applyFill="1" applyBorder="1" applyAlignment="1">
      <alignment horizontal="center" vertical="center"/>
    </xf>
    <xf numFmtId="187" fontId="40" fillId="3" borderId="1" xfId="0" applyNumberFormat="1" applyFont="1" applyFill="1" applyBorder="1" applyAlignment="1">
      <alignment vertical="center"/>
    </xf>
    <xf numFmtId="9" fontId="40" fillId="3" borderId="1" xfId="3" applyNumberFormat="1" applyFont="1" applyFill="1" applyBorder="1" applyAlignment="1">
      <alignment horizontal="center" vertical="center"/>
    </xf>
    <xf numFmtId="188" fontId="40" fillId="3" borderId="1" xfId="3" applyNumberFormat="1" applyFont="1" applyFill="1" applyBorder="1" applyAlignment="1">
      <alignment horizontal="center" vertical="center"/>
    </xf>
    <xf numFmtId="9" fontId="25" fillId="0" borderId="0" xfId="0" applyNumberFormat="1" applyFont="1" applyFill="1" applyBorder="1"/>
    <xf numFmtId="9" fontId="26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vertical="top" wrapText="1"/>
    </xf>
    <xf numFmtId="0" fontId="44" fillId="3" borderId="1" xfId="0" applyFont="1" applyFill="1" applyBorder="1" applyAlignment="1">
      <alignment horizontal="center" vertical="center"/>
    </xf>
    <xf numFmtId="187" fontId="41" fillId="3" borderId="1" xfId="0" applyNumberFormat="1" applyFont="1" applyFill="1" applyBorder="1" applyAlignment="1">
      <alignment horizontal="center" vertical="center"/>
    </xf>
    <xf numFmtId="185" fontId="44" fillId="3" borderId="1" xfId="0" applyNumberFormat="1" applyFont="1" applyFill="1" applyBorder="1" applyAlignment="1">
      <alignment horizontal="center" vertical="center"/>
    </xf>
    <xf numFmtId="179" fontId="44" fillId="3" borderId="1" xfId="0" applyNumberFormat="1" applyFont="1" applyFill="1" applyBorder="1" applyAlignment="1">
      <alignment horizontal="center" vertical="center"/>
    </xf>
    <xf numFmtId="180" fontId="44" fillId="3" borderId="1" xfId="0" applyNumberFormat="1" applyFont="1" applyFill="1" applyBorder="1" applyAlignment="1">
      <alignment horizontal="center" vertical="center"/>
    </xf>
    <xf numFmtId="189" fontId="44" fillId="3" borderId="1" xfId="0" applyNumberFormat="1" applyFont="1" applyFill="1" applyBorder="1" applyAlignment="1">
      <alignment horizontal="center" vertical="center"/>
    </xf>
    <xf numFmtId="185" fontId="41" fillId="3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top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177" fontId="46" fillId="4" borderId="41" xfId="2" applyNumberFormat="1" applyFont="1" applyFill="1" applyBorder="1" applyAlignment="1">
      <alignment horizontal="center" vertical="center"/>
    </xf>
    <xf numFmtId="9" fontId="29" fillId="3" borderId="41" xfId="3" applyFont="1" applyFill="1" applyBorder="1" applyAlignment="1">
      <alignment horizontal="right" vertical="center" wrapText="1"/>
    </xf>
    <xf numFmtId="177" fontId="46" fillId="3" borderId="41" xfId="2" applyNumberFormat="1" applyFont="1" applyFill="1" applyBorder="1" applyAlignment="1">
      <alignment horizontal="center" vertical="center" wrapText="1"/>
    </xf>
    <xf numFmtId="177" fontId="29" fillId="3" borderId="41" xfId="2" applyNumberFormat="1" applyFont="1" applyFill="1" applyBorder="1" applyAlignment="1">
      <alignment horizontal="center" vertical="center" wrapText="1"/>
    </xf>
    <xf numFmtId="177" fontId="38" fillId="4" borderId="18" xfId="2" applyNumberFormat="1" applyFont="1" applyFill="1" applyBorder="1" applyAlignment="1">
      <alignment horizontal="center" vertical="center" wrapText="1"/>
    </xf>
    <xf numFmtId="177" fontId="39" fillId="4" borderId="2" xfId="2" applyNumberFormat="1" applyFont="1" applyFill="1" applyBorder="1" applyAlignment="1">
      <alignment horizontal="center" vertical="center"/>
    </xf>
    <xf numFmtId="177" fontId="38" fillId="4" borderId="2" xfId="2" applyNumberFormat="1" applyFont="1" applyFill="1" applyBorder="1" applyAlignment="1">
      <alignment horizontal="center" vertical="center"/>
    </xf>
    <xf numFmtId="177" fontId="38" fillId="3" borderId="2" xfId="2" applyNumberFormat="1" applyFont="1" applyFill="1" applyBorder="1" applyAlignment="1">
      <alignment horizontal="center" vertical="center" wrapText="1"/>
    </xf>
    <xf numFmtId="177" fontId="39" fillId="3" borderId="2" xfId="2" applyNumberFormat="1" applyFont="1" applyFill="1" applyBorder="1" applyAlignment="1">
      <alignment horizontal="center" vertical="center" wrapText="1"/>
    </xf>
    <xf numFmtId="185" fontId="39" fillId="3" borderId="2" xfId="1" applyNumberFormat="1" applyFont="1" applyFill="1" applyBorder="1" applyAlignment="1">
      <alignment horizontal="center" vertical="center" wrapText="1"/>
    </xf>
    <xf numFmtId="176" fontId="38" fillId="3" borderId="2" xfId="1" applyNumberFormat="1" applyFont="1" applyFill="1" applyBorder="1" applyAlignment="1">
      <alignment horizontal="center" vertical="center" wrapText="1"/>
    </xf>
    <xf numFmtId="177" fontId="38" fillId="4" borderId="35" xfId="2" applyNumberFormat="1" applyFont="1" applyFill="1" applyBorder="1" applyAlignment="1">
      <alignment horizontal="center" vertical="center"/>
    </xf>
    <xf numFmtId="177" fontId="38" fillId="4" borderId="36" xfId="2" applyNumberFormat="1" applyFont="1" applyFill="1" applyBorder="1" applyAlignment="1">
      <alignment horizontal="center" vertical="center"/>
    </xf>
    <xf numFmtId="0" fontId="5" fillId="3" borderId="11" xfId="0" applyNumberFormat="1" applyFont="1" applyFill="1" applyBorder="1" applyAlignment="1">
      <alignment horizontal="center" vertical="center" wrapText="1"/>
    </xf>
    <xf numFmtId="0" fontId="5" fillId="3" borderId="22" xfId="0" applyNumberFormat="1" applyFont="1" applyFill="1" applyBorder="1" applyAlignment="1">
      <alignment horizontal="center" vertical="center" wrapText="1"/>
    </xf>
    <xf numFmtId="0" fontId="5" fillId="3" borderId="23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Border="1" applyAlignment="1">
      <alignment horizontal="left" vertical="top" wrapText="1"/>
    </xf>
    <xf numFmtId="0" fontId="6" fillId="3" borderId="17" xfId="0" applyNumberFormat="1" applyFont="1" applyFill="1" applyBorder="1" applyAlignment="1">
      <alignment horizontal="left" vertical="top" wrapText="1"/>
    </xf>
    <xf numFmtId="0" fontId="3" fillId="3" borderId="18" xfId="0" applyNumberFormat="1" applyFont="1" applyFill="1" applyBorder="1" applyAlignment="1">
      <alignment horizontal="center" vertical="center" wrapText="1"/>
    </xf>
    <xf numFmtId="0" fontId="3" fillId="3" borderId="19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8" xfId="0" applyNumberFormat="1" applyFont="1" applyFill="1" applyBorder="1" applyAlignment="1">
      <alignment horizontal="center" vertical="center" wrapText="1"/>
    </xf>
    <xf numFmtId="0" fontId="10" fillId="3" borderId="0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8" fillId="3" borderId="20" xfId="0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 vertical="center" wrapText="1"/>
    </xf>
    <xf numFmtId="0" fontId="21" fillId="3" borderId="11" xfId="0" applyNumberFormat="1" applyFont="1" applyFill="1" applyBorder="1" applyAlignment="1">
      <alignment horizontal="center" vertical="center" wrapText="1"/>
    </xf>
    <xf numFmtId="0" fontId="21" fillId="3" borderId="12" xfId="0" applyNumberFormat="1" applyFont="1" applyFill="1" applyBorder="1" applyAlignment="1">
      <alignment horizontal="center" vertical="center" wrapText="1"/>
    </xf>
    <xf numFmtId="0" fontId="21" fillId="3" borderId="13" xfId="0" applyNumberFormat="1" applyFont="1" applyFill="1" applyBorder="1" applyAlignment="1">
      <alignment horizontal="center" vertical="center" wrapText="1"/>
    </xf>
    <xf numFmtId="0" fontId="8" fillId="3" borderId="18" xfId="0" applyNumberFormat="1" applyFont="1" applyFill="1" applyBorder="1" applyAlignment="1">
      <alignment horizontal="center" vertical="center" wrapText="1"/>
    </xf>
    <xf numFmtId="0" fontId="8" fillId="3" borderId="19" xfId="0" applyNumberFormat="1" applyFont="1" applyFill="1" applyBorder="1" applyAlignment="1">
      <alignment horizontal="center" vertical="center" wrapText="1"/>
    </xf>
    <xf numFmtId="9" fontId="7" fillId="3" borderId="2" xfId="3" applyFont="1" applyFill="1" applyBorder="1" applyAlignment="1">
      <alignment horizontal="center" vertical="center" wrapText="1"/>
    </xf>
    <xf numFmtId="9" fontId="7" fillId="3" borderId="20" xfId="3" applyFont="1" applyFill="1" applyBorder="1" applyAlignment="1">
      <alignment horizontal="center" vertical="center" wrapText="1"/>
    </xf>
    <xf numFmtId="0" fontId="17" fillId="3" borderId="27" xfId="0" applyNumberFormat="1" applyFont="1" applyFill="1" applyBorder="1" applyAlignment="1">
      <alignment horizontal="center" vertical="center" wrapText="1"/>
    </xf>
    <xf numFmtId="0" fontId="17" fillId="3" borderId="18" xfId="0" applyNumberFormat="1" applyFont="1" applyFill="1" applyBorder="1" applyAlignment="1">
      <alignment horizontal="center" vertical="center" wrapText="1"/>
    </xf>
    <xf numFmtId="0" fontId="17" fillId="3" borderId="14" xfId="0" applyNumberFormat="1" applyFont="1" applyFill="1" applyBorder="1" applyAlignment="1">
      <alignment horizontal="center" vertical="center" wrapText="1"/>
    </xf>
    <xf numFmtId="0" fontId="17" fillId="3" borderId="15" xfId="0" applyNumberFormat="1" applyFont="1" applyFill="1" applyBorder="1" applyAlignment="1">
      <alignment horizontal="center" vertical="center" wrapText="1"/>
    </xf>
    <xf numFmtId="0" fontId="17" fillId="3" borderId="16" xfId="0" applyNumberFormat="1" applyFont="1" applyFill="1" applyBorder="1" applyAlignment="1">
      <alignment horizontal="center" vertical="center" wrapText="1"/>
    </xf>
    <xf numFmtId="0" fontId="3" fillId="3" borderId="20" xfId="0" applyNumberFormat="1" applyFont="1" applyFill="1" applyBorder="1" applyAlignment="1">
      <alignment horizontal="center" vertical="center" wrapText="1"/>
    </xf>
    <xf numFmtId="0" fontId="3" fillId="3" borderId="21" xfId="0" applyNumberFormat="1" applyFont="1" applyFill="1" applyBorder="1" applyAlignment="1">
      <alignment horizontal="center" vertical="center" wrapText="1"/>
    </xf>
    <xf numFmtId="0" fontId="11" fillId="3" borderId="24" xfId="0" applyNumberFormat="1" applyFont="1" applyFill="1" applyBorder="1" applyAlignment="1">
      <alignment horizontal="center" vertical="center" wrapText="1"/>
    </xf>
    <xf numFmtId="0" fontId="9" fillId="3" borderId="25" xfId="0" applyNumberFormat="1" applyFont="1" applyFill="1" applyBorder="1" applyAlignment="1">
      <alignment horizontal="center" vertical="center" wrapText="1"/>
    </xf>
    <xf numFmtId="0" fontId="9" fillId="3" borderId="26" xfId="0" applyNumberFormat="1" applyFont="1" applyFill="1" applyBorder="1" applyAlignment="1">
      <alignment horizontal="center" vertical="center" wrapText="1"/>
    </xf>
    <xf numFmtId="0" fontId="42" fillId="3" borderId="0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center" vertical="center" wrapText="1"/>
    </xf>
    <xf numFmtId="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left" vertical="top" wrapText="1"/>
    </xf>
    <xf numFmtId="9" fontId="27" fillId="3" borderId="1" xfId="0" applyNumberFormat="1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8" fillId="3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 wrapText="1"/>
    </xf>
    <xf numFmtId="0" fontId="37" fillId="0" borderId="29" xfId="0" applyFont="1" applyFill="1" applyBorder="1" applyAlignment="1">
      <alignment vertical="top" wrapText="1"/>
    </xf>
    <xf numFmtId="0" fontId="43" fillId="3" borderId="0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0" xfId="0" applyFont="1" applyFill="1" applyBorder="1" applyAlignment="1">
      <alignment horizontal="left" vertical="top" wrapText="1"/>
    </xf>
    <xf numFmtId="9" fontId="26" fillId="3" borderId="1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wrapText="1"/>
    </xf>
    <xf numFmtId="0" fontId="37" fillId="0" borderId="0" xfId="0" applyFont="1" applyFill="1" applyBorder="1" applyAlignment="1">
      <alignment horizontal="left" vertical="top" wrapText="1"/>
    </xf>
  </cellXfs>
  <cellStyles count="5">
    <cellStyle name="一般" xfId="0" builtinId="0"/>
    <cellStyle name="一般 2" xfId="1" xr:uid="{00000000-0005-0000-0000-000001000000}"/>
    <cellStyle name="千分位" xfId="2" builtinId="3"/>
    <cellStyle name="百分比" xfId="3" builtinId="5"/>
    <cellStyle name="百分比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6700;&#38754;\1141231&#20633;&#26597;&#34920;\&#20013;&#22830;\9&#22283;&#22303;&#32626;\&#22320;&#26041;&#25919;&#24220;.xlsx" TargetMode="External"/><Relationship Id="rId1" Type="http://schemas.openxmlformats.org/officeDocument/2006/relationships/externalLinkPath" Target="file:///D:\&#26700;&#38754;\0&#20633;&#26597;&#34920;\1141231&#20633;&#26597;&#34920;\&#20013;&#22830;\9&#22283;&#22303;&#32626;\&#22320;&#26041;&#25919;&#2422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6700;&#38754;\1141231&#20633;&#26597;&#34920;\&#20013;&#22830;\&#32147;&#30332;&#32626;\2.xls" TargetMode="External"/><Relationship Id="rId1" Type="http://schemas.openxmlformats.org/officeDocument/2006/relationships/externalLinkPath" Target="file:///D:\&#26700;&#38754;\1141231&#20633;&#26597;&#34920;\&#20013;&#22830;\&#32147;&#30332;&#32626;\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查復情形"/>
      <sheetName val="Sheet3"/>
    </sheetNames>
    <sheetDataSet>
      <sheetData sheetId="0">
        <row r="5">
          <cell r="B5">
            <v>2</v>
          </cell>
          <cell r="C5">
            <v>2</v>
          </cell>
          <cell r="G5">
            <v>1</v>
          </cell>
        </row>
        <row r="6">
          <cell r="B6">
            <v>464</v>
          </cell>
          <cell r="C6">
            <v>464</v>
          </cell>
          <cell r="G6">
            <v>464</v>
          </cell>
        </row>
        <row r="8">
          <cell r="B8">
            <v>390</v>
          </cell>
          <cell r="C8">
            <v>390</v>
          </cell>
          <cell r="G8">
            <v>356</v>
          </cell>
        </row>
        <row r="9">
          <cell r="B9">
            <v>689</v>
          </cell>
          <cell r="C9">
            <v>689</v>
          </cell>
          <cell r="G9">
            <v>448</v>
          </cell>
        </row>
        <row r="10">
          <cell r="B10">
            <v>296</v>
          </cell>
          <cell r="C10">
            <v>296</v>
          </cell>
          <cell r="G10">
            <v>296</v>
          </cell>
        </row>
        <row r="11">
          <cell r="B11">
            <v>432</v>
          </cell>
          <cell r="C11">
            <v>432</v>
          </cell>
          <cell r="G11">
            <v>432</v>
          </cell>
        </row>
        <row r="12">
          <cell r="B12">
            <v>14</v>
          </cell>
          <cell r="C12">
            <v>14</v>
          </cell>
          <cell r="G12">
            <v>0</v>
          </cell>
        </row>
        <row r="13">
          <cell r="B13">
            <v>78</v>
          </cell>
          <cell r="C13">
            <v>76</v>
          </cell>
          <cell r="G13">
            <v>55</v>
          </cell>
        </row>
        <row r="14">
          <cell r="B14">
            <v>51</v>
          </cell>
          <cell r="C14">
            <v>46</v>
          </cell>
          <cell r="G14">
            <v>51</v>
          </cell>
        </row>
        <row r="15">
          <cell r="B15">
            <v>77</v>
          </cell>
          <cell r="C15">
            <v>77</v>
          </cell>
          <cell r="G15">
            <v>77</v>
          </cell>
        </row>
        <row r="16">
          <cell r="B16">
            <v>17</v>
          </cell>
          <cell r="C16">
            <v>17</v>
          </cell>
          <cell r="G16">
            <v>17</v>
          </cell>
        </row>
        <row r="17">
          <cell r="B17">
            <v>31</v>
          </cell>
          <cell r="C17">
            <v>31</v>
          </cell>
          <cell r="G17">
            <v>25</v>
          </cell>
        </row>
        <row r="18">
          <cell r="B18">
            <v>28</v>
          </cell>
          <cell r="C18">
            <v>28</v>
          </cell>
          <cell r="G18">
            <v>28</v>
          </cell>
        </row>
        <row r="19">
          <cell r="B19">
            <v>35</v>
          </cell>
          <cell r="C19">
            <v>35</v>
          </cell>
          <cell r="G19">
            <v>20</v>
          </cell>
        </row>
        <row r="20">
          <cell r="B20">
            <v>7</v>
          </cell>
          <cell r="C20">
            <v>7</v>
          </cell>
          <cell r="G20">
            <v>7</v>
          </cell>
        </row>
        <row r="21">
          <cell r="B21">
            <v>24</v>
          </cell>
          <cell r="C21">
            <v>24</v>
          </cell>
          <cell r="G21">
            <v>11</v>
          </cell>
        </row>
        <row r="22">
          <cell r="B22">
            <v>11</v>
          </cell>
          <cell r="C22">
            <v>11</v>
          </cell>
          <cell r="G22">
            <v>11</v>
          </cell>
        </row>
        <row r="23">
          <cell r="B23">
            <v>9</v>
          </cell>
          <cell r="C23">
            <v>8</v>
          </cell>
          <cell r="G23">
            <v>3</v>
          </cell>
        </row>
        <row r="24">
          <cell r="B24">
            <v>59</v>
          </cell>
          <cell r="C24">
            <v>58</v>
          </cell>
          <cell r="G24">
            <v>14</v>
          </cell>
        </row>
        <row r="25">
          <cell r="B25">
            <v>27</v>
          </cell>
          <cell r="C25">
            <v>27</v>
          </cell>
          <cell r="G25">
            <v>27</v>
          </cell>
        </row>
        <row r="26">
          <cell r="B26">
            <v>3</v>
          </cell>
          <cell r="C26">
            <v>3</v>
          </cell>
          <cell r="G26">
            <v>3</v>
          </cell>
        </row>
        <row r="27">
          <cell r="B27">
            <v>1</v>
          </cell>
          <cell r="C27">
            <v>1</v>
          </cell>
          <cell r="G27">
            <v>0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查復情形"/>
      <sheetName val="Sheet3"/>
    </sheetNames>
    <sheetDataSet>
      <sheetData sheetId="0">
        <row r="7">
          <cell r="B7">
            <v>6</v>
          </cell>
          <cell r="C7">
            <v>6</v>
          </cell>
        </row>
        <row r="8">
          <cell r="B8">
            <v>4</v>
          </cell>
          <cell r="C8">
            <v>4</v>
          </cell>
        </row>
        <row r="9">
          <cell r="B9">
            <v>4</v>
          </cell>
          <cell r="C9">
            <v>4</v>
          </cell>
        </row>
        <row r="10">
          <cell r="B10">
            <v>2</v>
          </cell>
          <cell r="C10">
            <v>2</v>
          </cell>
        </row>
        <row r="11">
          <cell r="B11">
            <v>6</v>
          </cell>
          <cell r="C11">
            <v>6</v>
          </cell>
        </row>
        <row r="12">
          <cell r="B12">
            <v>1</v>
          </cell>
          <cell r="C12">
            <v>1</v>
          </cell>
        </row>
        <row r="13">
          <cell r="B13">
            <v>3</v>
          </cell>
          <cell r="C13">
            <v>3</v>
          </cell>
        </row>
        <row r="14">
          <cell r="B14">
            <v>0</v>
          </cell>
          <cell r="C14">
            <v>0</v>
          </cell>
        </row>
        <row r="15">
          <cell r="B15">
            <v>2</v>
          </cell>
          <cell r="C15">
            <v>2</v>
          </cell>
        </row>
        <row r="16">
          <cell r="B16">
            <v>0</v>
          </cell>
          <cell r="C16">
            <v>0</v>
          </cell>
        </row>
        <row r="17">
          <cell r="B17">
            <v>0</v>
          </cell>
          <cell r="C17">
            <v>0</v>
          </cell>
        </row>
        <row r="18">
          <cell r="B18">
            <v>3</v>
          </cell>
          <cell r="C18">
            <v>3</v>
          </cell>
        </row>
        <row r="19">
          <cell r="B19">
            <v>1</v>
          </cell>
          <cell r="C19">
            <v>1</v>
          </cell>
        </row>
        <row r="20">
          <cell r="B20">
            <v>0</v>
          </cell>
          <cell r="C20">
            <v>0</v>
          </cell>
        </row>
        <row r="22">
          <cell r="B22">
            <v>0</v>
          </cell>
          <cell r="C22">
            <v>0</v>
          </cell>
        </row>
        <row r="23">
          <cell r="B23">
            <v>0</v>
          </cell>
          <cell r="C23">
            <v>0</v>
          </cell>
        </row>
        <row r="24">
          <cell r="B24">
            <v>3</v>
          </cell>
          <cell r="C24">
            <v>3</v>
          </cell>
        </row>
        <row r="25">
          <cell r="B25">
            <v>1</v>
          </cell>
          <cell r="C25">
            <v>1</v>
          </cell>
        </row>
        <row r="26">
          <cell r="B26">
            <v>0</v>
          </cell>
          <cell r="C26">
            <v>0</v>
          </cell>
        </row>
        <row r="27">
          <cell r="B27">
            <v>0</v>
          </cell>
          <cell r="C27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5"/>
  <sheetViews>
    <sheetView tabSelected="1" zoomScale="90" zoomScaleNormal="90" workbookViewId="0">
      <selection activeCell="L4" sqref="L4"/>
    </sheetView>
  </sheetViews>
  <sheetFormatPr defaultColWidth="12.875" defaultRowHeight="16.5"/>
  <cols>
    <col min="1" max="1" width="10.625" style="1" customWidth="1"/>
    <col min="2" max="2" width="8.625" style="1" customWidth="1"/>
    <col min="3" max="4" width="6.875" style="121" customWidth="1"/>
    <col min="5" max="5" width="6.875" style="122" customWidth="1"/>
    <col min="6" max="8" width="6.875" style="1" customWidth="1"/>
    <col min="9" max="9" width="6.875" style="123" customWidth="1"/>
    <col min="10" max="21" width="6.875" style="1" customWidth="1"/>
    <col min="22" max="22" width="7.875" style="1" customWidth="1"/>
    <col min="23" max="16384" width="12.875" style="1"/>
  </cols>
  <sheetData>
    <row r="1" spans="1:22" ht="23.1" customHeight="1" thickBot="1">
      <c r="A1" s="249" t="s">
        <v>122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48" customHeight="1">
      <c r="A2" s="250" t="s">
        <v>3</v>
      </c>
      <c r="B2" s="253" t="s">
        <v>4</v>
      </c>
      <c r="C2" s="240" t="s">
        <v>36</v>
      </c>
      <c r="D2" s="240"/>
      <c r="E2" s="241"/>
      <c r="F2" s="239" t="s">
        <v>39</v>
      </c>
      <c r="G2" s="240"/>
      <c r="H2" s="240"/>
      <c r="I2" s="240"/>
      <c r="J2" s="240"/>
      <c r="K2" s="240"/>
      <c r="L2" s="240"/>
      <c r="M2" s="240"/>
      <c r="N2" s="240"/>
      <c r="O2" s="240"/>
      <c r="P2" s="241"/>
      <c r="Q2" s="258" t="s">
        <v>45</v>
      </c>
      <c r="R2" s="267" t="s">
        <v>46</v>
      </c>
      <c r="S2" s="272" t="s">
        <v>34</v>
      </c>
      <c r="T2" s="273"/>
      <c r="U2" s="274"/>
      <c r="V2" s="94" t="s">
        <v>28</v>
      </c>
    </row>
    <row r="3" spans="1:22" ht="18" customHeight="1">
      <c r="A3" s="251"/>
      <c r="B3" s="254"/>
      <c r="C3" s="261" t="s">
        <v>5</v>
      </c>
      <c r="D3" s="247" t="s">
        <v>6</v>
      </c>
      <c r="E3" s="256" t="s">
        <v>25</v>
      </c>
      <c r="F3" s="265" t="s">
        <v>26</v>
      </c>
      <c r="G3" s="266"/>
      <c r="H3" s="242" t="s">
        <v>27</v>
      </c>
      <c r="I3" s="242"/>
      <c r="J3" s="242"/>
      <c r="K3" s="242"/>
      <c r="L3" s="242"/>
      <c r="M3" s="242"/>
      <c r="N3" s="242"/>
      <c r="O3" s="263" t="s">
        <v>35</v>
      </c>
      <c r="P3" s="264"/>
      <c r="Q3" s="259"/>
      <c r="R3" s="268"/>
      <c r="S3" s="245" t="s">
        <v>0</v>
      </c>
      <c r="T3" s="247" t="s">
        <v>19</v>
      </c>
      <c r="U3" s="247"/>
      <c r="V3" s="270" t="s">
        <v>7</v>
      </c>
    </row>
    <row r="4" spans="1:22" ht="66" customHeight="1" thickBot="1">
      <c r="A4" s="252"/>
      <c r="B4" s="255"/>
      <c r="C4" s="262"/>
      <c r="D4" s="248"/>
      <c r="E4" s="257"/>
      <c r="F4" s="153" t="s">
        <v>38</v>
      </c>
      <c r="G4" s="95" t="s">
        <v>43</v>
      </c>
      <c r="H4" s="95" t="s">
        <v>50</v>
      </c>
      <c r="I4" s="96" t="s">
        <v>51</v>
      </c>
      <c r="J4" s="97" t="s">
        <v>52</v>
      </c>
      <c r="K4" s="98" t="s">
        <v>47</v>
      </c>
      <c r="L4" s="96" t="s">
        <v>48</v>
      </c>
      <c r="M4" s="98" t="s">
        <v>53</v>
      </c>
      <c r="N4" s="98" t="s">
        <v>44</v>
      </c>
      <c r="O4" s="99" t="s">
        <v>40</v>
      </c>
      <c r="P4" s="100" t="s">
        <v>49</v>
      </c>
      <c r="Q4" s="260"/>
      <c r="R4" s="269"/>
      <c r="S4" s="246"/>
      <c r="T4" s="101" t="s">
        <v>20</v>
      </c>
      <c r="U4" s="154" t="s">
        <v>21</v>
      </c>
      <c r="V4" s="271"/>
    </row>
    <row r="5" spans="1:22" ht="41.1" customHeight="1">
      <c r="A5" s="102" t="s">
        <v>126</v>
      </c>
      <c r="B5" s="103" t="s">
        <v>125</v>
      </c>
      <c r="C5" s="104">
        <v>3991</v>
      </c>
      <c r="D5" s="104">
        <v>3990</v>
      </c>
      <c r="E5" s="105">
        <f t="shared" ref="E5:E18" si="0">D5/C5</f>
        <v>0.9997494362315209</v>
      </c>
      <c r="F5" s="143">
        <v>2497</v>
      </c>
      <c r="G5" s="144">
        <v>38</v>
      </c>
      <c r="H5" s="226">
        <v>2707</v>
      </c>
      <c r="I5" s="227">
        <f t="shared" ref="I5:I10" si="1">H5/C5</f>
        <v>0.67827612127286396</v>
      </c>
      <c r="J5" s="228">
        <v>2668</v>
      </c>
      <c r="K5" s="229">
        <f t="shared" ref="K5:K17" si="2">H5-J5</f>
        <v>39</v>
      </c>
      <c r="L5" s="145">
        <f t="shared" ref="L5:L10" si="3">J5/H5</f>
        <v>0.98559290727742888</v>
      </c>
      <c r="M5" s="146">
        <v>32</v>
      </c>
      <c r="N5" s="145">
        <f t="shared" ref="N5:N18" si="4">M5/G5</f>
        <v>0.84210526315789469</v>
      </c>
      <c r="O5" s="147">
        <v>1481</v>
      </c>
      <c r="P5" s="148">
        <f t="shared" ref="P5:P18" si="5">(F5+H5-O5)/C5</f>
        <v>0.93284891004760706</v>
      </c>
      <c r="Q5" s="127">
        <v>0.35</v>
      </c>
      <c r="R5" s="128">
        <v>3536</v>
      </c>
      <c r="S5" s="129">
        <v>4</v>
      </c>
      <c r="T5" s="129">
        <v>50</v>
      </c>
      <c r="U5" s="130">
        <v>0</v>
      </c>
      <c r="V5" s="131">
        <v>357</v>
      </c>
    </row>
    <row r="6" spans="1:22" ht="23.1" customHeight="1">
      <c r="A6" s="108" t="s">
        <v>8</v>
      </c>
      <c r="B6" s="103" t="s">
        <v>9</v>
      </c>
      <c r="C6" s="107">
        <v>5</v>
      </c>
      <c r="D6" s="109">
        <v>5</v>
      </c>
      <c r="E6" s="105">
        <f t="shared" si="0"/>
        <v>1</v>
      </c>
      <c r="F6" s="110">
        <v>5</v>
      </c>
      <c r="G6" s="111">
        <v>0</v>
      </c>
      <c r="H6" s="111">
        <v>5</v>
      </c>
      <c r="I6" s="59">
        <f t="shared" si="1"/>
        <v>1</v>
      </c>
      <c r="J6" s="106">
        <v>5</v>
      </c>
      <c r="K6" s="106">
        <f t="shared" si="2"/>
        <v>0</v>
      </c>
      <c r="L6" s="47">
        <f t="shared" si="3"/>
        <v>1</v>
      </c>
      <c r="M6" s="111">
        <v>0</v>
      </c>
      <c r="N6" s="47">
        <v>0</v>
      </c>
      <c r="O6" s="48">
        <v>5</v>
      </c>
      <c r="P6" s="149">
        <f t="shared" si="5"/>
        <v>1</v>
      </c>
      <c r="Q6" s="132">
        <v>1</v>
      </c>
      <c r="R6" s="133">
        <v>4</v>
      </c>
      <c r="S6" s="133">
        <v>0</v>
      </c>
      <c r="T6" s="133">
        <v>0</v>
      </c>
      <c r="U6" s="133">
        <v>0</v>
      </c>
      <c r="V6" s="134">
        <v>1</v>
      </c>
    </row>
    <row r="7" spans="1:22" ht="23.1" customHeight="1">
      <c r="A7" s="113" t="s">
        <v>29</v>
      </c>
      <c r="B7" s="103" t="s">
        <v>10</v>
      </c>
      <c r="C7" s="104">
        <v>3193</v>
      </c>
      <c r="D7" s="104">
        <v>3184</v>
      </c>
      <c r="E7" s="105">
        <f t="shared" si="0"/>
        <v>0.99718133416849353</v>
      </c>
      <c r="F7" s="230">
        <v>2309</v>
      </c>
      <c r="G7" s="231">
        <v>257</v>
      </c>
      <c r="H7" s="232">
        <v>2778</v>
      </c>
      <c r="I7" s="59">
        <f t="shared" si="1"/>
        <v>0.87002818665831505</v>
      </c>
      <c r="J7" s="233">
        <v>2523</v>
      </c>
      <c r="K7" s="234">
        <f t="shared" si="2"/>
        <v>255</v>
      </c>
      <c r="L7" s="47">
        <f t="shared" si="3"/>
        <v>0.90820734341252696</v>
      </c>
      <c r="M7" s="235">
        <v>214</v>
      </c>
      <c r="N7" s="47">
        <f t="shared" si="4"/>
        <v>0.83268482490272377</v>
      </c>
      <c r="O7" s="236">
        <v>2017</v>
      </c>
      <c r="P7" s="149">
        <f t="shared" si="5"/>
        <v>0.96147823363607887</v>
      </c>
      <c r="Q7" s="132">
        <v>0.6</v>
      </c>
      <c r="R7" s="237">
        <v>3043</v>
      </c>
      <c r="S7" s="237">
        <v>34</v>
      </c>
      <c r="T7" s="237">
        <v>850</v>
      </c>
      <c r="U7" s="237">
        <v>31</v>
      </c>
      <c r="V7" s="238">
        <v>707</v>
      </c>
    </row>
    <row r="8" spans="1:22" ht="23.1" customHeight="1">
      <c r="A8" s="113" t="s">
        <v>30</v>
      </c>
      <c r="B8" s="103" t="s">
        <v>18</v>
      </c>
      <c r="C8" s="112">
        <v>3</v>
      </c>
      <c r="D8" s="109">
        <v>2</v>
      </c>
      <c r="E8" s="105">
        <f t="shared" si="0"/>
        <v>0.66666666666666663</v>
      </c>
      <c r="F8" s="114">
        <v>3</v>
      </c>
      <c r="G8" s="115">
        <v>1</v>
      </c>
      <c r="H8" s="115">
        <v>2</v>
      </c>
      <c r="I8" s="59">
        <f t="shared" si="1"/>
        <v>0.66666666666666663</v>
      </c>
      <c r="J8" s="106">
        <v>2</v>
      </c>
      <c r="K8" s="106">
        <f t="shared" si="2"/>
        <v>0</v>
      </c>
      <c r="L8" s="47">
        <f t="shared" si="3"/>
        <v>1</v>
      </c>
      <c r="M8" s="111">
        <v>0</v>
      </c>
      <c r="N8" s="47">
        <v>0</v>
      </c>
      <c r="O8" s="48">
        <v>2</v>
      </c>
      <c r="P8" s="149">
        <f t="shared" si="5"/>
        <v>1</v>
      </c>
      <c r="Q8" s="132">
        <v>1</v>
      </c>
      <c r="R8" s="135">
        <v>2</v>
      </c>
      <c r="S8" s="136">
        <v>0</v>
      </c>
      <c r="T8" s="136">
        <v>0</v>
      </c>
      <c r="U8" s="136">
        <v>0</v>
      </c>
      <c r="V8" s="137">
        <v>0</v>
      </c>
    </row>
    <row r="9" spans="1:22" s="116" customFormat="1" ht="23.1" customHeight="1">
      <c r="A9" s="108" t="s">
        <v>11</v>
      </c>
      <c r="B9" s="103" t="s">
        <v>1</v>
      </c>
      <c r="C9" s="112">
        <v>13</v>
      </c>
      <c r="D9" s="109">
        <v>13</v>
      </c>
      <c r="E9" s="105">
        <f t="shared" si="0"/>
        <v>1</v>
      </c>
      <c r="F9" s="110">
        <v>9</v>
      </c>
      <c r="G9" s="111">
        <v>0</v>
      </c>
      <c r="H9" s="111">
        <v>12</v>
      </c>
      <c r="I9" s="59">
        <f t="shared" si="1"/>
        <v>0.92307692307692313</v>
      </c>
      <c r="J9" s="106">
        <v>12</v>
      </c>
      <c r="K9" s="106">
        <f t="shared" si="2"/>
        <v>0</v>
      </c>
      <c r="L9" s="47">
        <f t="shared" si="3"/>
        <v>1</v>
      </c>
      <c r="M9" s="111">
        <v>0</v>
      </c>
      <c r="N9" s="47">
        <v>0</v>
      </c>
      <c r="O9" s="48">
        <v>9</v>
      </c>
      <c r="P9" s="149">
        <f t="shared" si="5"/>
        <v>0.92307692307692313</v>
      </c>
      <c r="Q9" s="132">
        <v>1</v>
      </c>
      <c r="R9" s="133">
        <v>12</v>
      </c>
      <c r="S9" s="136">
        <v>0</v>
      </c>
      <c r="T9" s="136">
        <v>0</v>
      </c>
      <c r="U9" s="136">
        <v>0</v>
      </c>
      <c r="V9" s="138">
        <v>3</v>
      </c>
    </row>
    <row r="10" spans="1:22" ht="24.6" customHeight="1">
      <c r="A10" s="113" t="s">
        <v>41</v>
      </c>
      <c r="B10" s="103" t="s">
        <v>1</v>
      </c>
      <c r="C10" s="112">
        <v>1</v>
      </c>
      <c r="D10" s="109">
        <v>1</v>
      </c>
      <c r="E10" s="105">
        <f t="shared" si="0"/>
        <v>1</v>
      </c>
      <c r="F10" s="114">
        <v>1</v>
      </c>
      <c r="G10" s="115">
        <v>0</v>
      </c>
      <c r="H10" s="115">
        <v>1</v>
      </c>
      <c r="I10" s="59">
        <f t="shared" si="1"/>
        <v>1</v>
      </c>
      <c r="J10" s="106">
        <v>1</v>
      </c>
      <c r="K10" s="106">
        <f t="shared" si="2"/>
        <v>0</v>
      </c>
      <c r="L10" s="47">
        <f t="shared" si="3"/>
        <v>1</v>
      </c>
      <c r="M10" s="111">
        <v>0</v>
      </c>
      <c r="N10" s="47">
        <v>0</v>
      </c>
      <c r="O10" s="48">
        <v>1</v>
      </c>
      <c r="P10" s="149">
        <f t="shared" si="5"/>
        <v>1</v>
      </c>
      <c r="Q10" s="132">
        <v>1</v>
      </c>
      <c r="R10" s="135">
        <v>1</v>
      </c>
      <c r="S10" s="136">
        <v>0</v>
      </c>
      <c r="T10" s="136">
        <v>0</v>
      </c>
      <c r="U10" s="136">
        <v>0</v>
      </c>
      <c r="V10" s="137">
        <v>0</v>
      </c>
    </row>
    <row r="11" spans="1:22" ht="27.6" customHeight="1">
      <c r="A11" s="113" t="s">
        <v>42</v>
      </c>
      <c r="B11" s="103" t="s">
        <v>17</v>
      </c>
      <c r="C11" s="112">
        <v>46</v>
      </c>
      <c r="D11" s="109">
        <v>44</v>
      </c>
      <c r="E11" s="105">
        <f t="shared" si="0"/>
        <v>0.95652173913043481</v>
      </c>
      <c r="F11" s="114">
        <v>49</v>
      </c>
      <c r="G11" s="115">
        <v>3</v>
      </c>
      <c r="H11" s="115">
        <v>45</v>
      </c>
      <c r="I11" s="59">
        <f>H11/C11</f>
        <v>0.97826086956521741</v>
      </c>
      <c r="J11" s="106">
        <v>40</v>
      </c>
      <c r="K11" s="106">
        <f t="shared" si="2"/>
        <v>5</v>
      </c>
      <c r="L11" s="47">
        <f>J11/H11</f>
        <v>0.88888888888888884</v>
      </c>
      <c r="M11" s="48">
        <v>1</v>
      </c>
      <c r="N11" s="47">
        <f t="shared" si="4"/>
        <v>0.33333333333333331</v>
      </c>
      <c r="O11" s="48">
        <v>40</v>
      </c>
      <c r="P11" s="149">
        <v>1</v>
      </c>
      <c r="Q11" s="132">
        <v>1</v>
      </c>
      <c r="R11" s="135">
        <v>43</v>
      </c>
      <c r="S11" s="135">
        <v>1</v>
      </c>
      <c r="T11" s="136">
        <v>0</v>
      </c>
      <c r="U11" s="136">
        <v>0</v>
      </c>
      <c r="V11" s="134">
        <v>1</v>
      </c>
    </row>
    <row r="12" spans="1:22" ht="30.6" customHeight="1">
      <c r="A12" s="113" t="s">
        <v>16</v>
      </c>
      <c r="B12" s="117" t="s">
        <v>24</v>
      </c>
      <c r="C12" s="112">
        <v>47</v>
      </c>
      <c r="D12" s="109">
        <v>47</v>
      </c>
      <c r="E12" s="105">
        <f t="shared" si="0"/>
        <v>1</v>
      </c>
      <c r="F12" s="114">
        <v>45</v>
      </c>
      <c r="G12" s="115">
        <v>11</v>
      </c>
      <c r="H12" s="115">
        <v>45</v>
      </c>
      <c r="I12" s="59">
        <f t="shared" ref="I12:I18" si="6">H12/C12</f>
        <v>0.95744680851063835</v>
      </c>
      <c r="J12" s="106">
        <v>39</v>
      </c>
      <c r="K12" s="106">
        <f t="shared" si="2"/>
        <v>6</v>
      </c>
      <c r="L12" s="47">
        <f t="shared" ref="L12:L18" si="7">J12/H12</f>
        <v>0.8666666666666667</v>
      </c>
      <c r="M12" s="48">
        <v>7</v>
      </c>
      <c r="N12" s="47">
        <f t="shared" si="4"/>
        <v>0.63636363636363635</v>
      </c>
      <c r="O12" s="48">
        <v>40</v>
      </c>
      <c r="P12" s="149">
        <v>1</v>
      </c>
      <c r="Q12" s="132">
        <v>1</v>
      </c>
      <c r="R12" s="135">
        <v>47</v>
      </c>
      <c r="S12" s="136">
        <v>0</v>
      </c>
      <c r="T12" s="136">
        <v>0</v>
      </c>
      <c r="U12" s="136">
        <v>0</v>
      </c>
      <c r="V12" s="134">
        <v>6</v>
      </c>
    </row>
    <row r="13" spans="1:22" ht="34.5" customHeight="1">
      <c r="A13" s="118" t="s">
        <v>37</v>
      </c>
      <c r="B13" s="103" t="s">
        <v>23</v>
      </c>
      <c r="C13" s="112">
        <v>3</v>
      </c>
      <c r="D13" s="109">
        <v>3</v>
      </c>
      <c r="E13" s="105">
        <f t="shared" si="0"/>
        <v>1</v>
      </c>
      <c r="F13" s="114">
        <v>3</v>
      </c>
      <c r="G13" s="111">
        <v>0</v>
      </c>
      <c r="H13" s="115">
        <v>3</v>
      </c>
      <c r="I13" s="59">
        <f t="shared" si="6"/>
        <v>1</v>
      </c>
      <c r="J13" s="106">
        <v>3</v>
      </c>
      <c r="K13" s="106">
        <v>0</v>
      </c>
      <c r="L13" s="47">
        <f t="shared" si="7"/>
        <v>1</v>
      </c>
      <c r="M13" s="111">
        <v>0</v>
      </c>
      <c r="N13" s="47">
        <v>0</v>
      </c>
      <c r="O13" s="48">
        <v>3</v>
      </c>
      <c r="P13" s="149">
        <f t="shared" si="5"/>
        <v>1</v>
      </c>
      <c r="Q13" s="132">
        <v>1</v>
      </c>
      <c r="R13" s="135">
        <v>3</v>
      </c>
      <c r="S13" s="136">
        <v>0</v>
      </c>
      <c r="T13" s="136">
        <v>0</v>
      </c>
      <c r="U13" s="136">
        <v>0</v>
      </c>
      <c r="V13" s="137">
        <v>0</v>
      </c>
    </row>
    <row r="14" spans="1:22" ht="34.5" customHeight="1">
      <c r="A14" s="113" t="s">
        <v>22</v>
      </c>
      <c r="B14" s="103" t="s">
        <v>14</v>
      </c>
      <c r="C14" s="112">
        <v>68</v>
      </c>
      <c r="D14" s="109">
        <v>68</v>
      </c>
      <c r="E14" s="105">
        <f t="shared" si="0"/>
        <v>1</v>
      </c>
      <c r="F14" s="114">
        <v>53</v>
      </c>
      <c r="G14" s="115">
        <v>3</v>
      </c>
      <c r="H14" s="115">
        <v>59</v>
      </c>
      <c r="I14" s="59">
        <f t="shared" si="6"/>
        <v>0.86764705882352944</v>
      </c>
      <c r="J14" s="106">
        <v>58</v>
      </c>
      <c r="K14" s="106">
        <v>1</v>
      </c>
      <c r="L14" s="47">
        <f t="shared" si="7"/>
        <v>0.98305084745762716</v>
      </c>
      <c r="M14" s="111">
        <v>2</v>
      </c>
      <c r="N14" s="47">
        <f t="shared" si="4"/>
        <v>0.66666666666666663</v>
      </c>
      <c r="O14" s="48">
        <v>46</v>
      </c>
      <c r="P14" s="149">
        <f t="shared" si="5"/>
        <v>0.97058823529411764</v>
      </c>
      <c r="Q14" s="132">
        <v>0.89</v>
      </c>
      <c r="R14" s="135">
        <v>64</v>
      </c>
      <c r="S14" s="136">
        <v>0</v>
      </c>
      <c r="T14" s="136">
        <v>0</v>
      </c>
      <c r="U14" s="136">
        <v>0</v>
      </c>
      <c r="V14" s="137">
        <v>0</v>
      </c>
    </row>
    <row r="15" spans="1:22" ht="23.1" customHeight="1">
      <c r="A15" s="113" t="s">
        <v>31</v>
      </c>
      <c r="B15" s="103" t="s">
        <v>12</v>
      </c>
      <c r="C15" s="112">
        <v>18</v>
      </c>
      <c r="D15" s="109">
        <v>18</v>
      </c>
      <c r="E15" s="105">
        <f t="shared" si="0"/>
        <v>1</v>
      </c>
      <c r="F15" s="114">
        <v>19</v>
      </c>
      <c r="G15" s="115">
        <v>1</v>
      </c>
      <c r="H15" s="115">
        <v>18</v>
      </c>
      <c r="I15" s="59">
        <f t="shared" si="6"/>
        <v>1</v>
      </c>
      <c r="J15" s="106">
        <v>18</v>
      </c>
      <c r="K15" s="106">
        <f t="shared" si="2"/>
        <v>0</v>
      </c>
      <c r="L15" s="47">
        <f t="shared" si="7"/>
        <v>1</v>
      </c>
      <c r="M15" s="48">
        <v>1</v>
      </c>
      <c r="N15" s="47">
        <f t="shared" si="4"/>
        <v>1</v>
      </c>
      <c r="O15" s="48">
        <v>16</v>
      </c>
      <c r="P15" s="149">
        <v>1</v>
      </c>
      <c r="Q15" s="132">
        <v>0.8</v>
      </c>
      <c r="R15" s="135">
        <v>17</v>
      </c>
      <c r="S15" s="136">
        <v>0</v>
      </c>
      <c r="T15" s="136">
        <v>0</v>
      </c>
      <c r="U15" s="136">
        <v>0</v>
      </c>
      <c r="V15" s="137">
        <v>0</v>
      </c>
    </row>
    <row r="16" spans="1:22" ht="27.6" customHeight="1">
      <c r="A16" s="113" t="s">
        <v>32</v>
      </c>
      <c r="B16" s="103" t="s">
        <v>13</v>
      </c>
      <c r="C16" s="112">
        <v>3</v>
      </c>
      <c r="D16" s="109">
        <v>3</v>
      </c>
      <c r="E16" s="105">
        <f t="shared" si="0"/>
        <v>1</v>
      </c>
      <c r="F16" s="114">
        <v>3</v>
      </c>
      <c r="G16" s="111">
        <v>0</v>
      </c>
      <c r="H16" s="115">
        <v>3</v>
      </c>
      <c r="I16" s="59">
        <f t="shared" si="6"/>
        <v>1</v>
      </c>
      <c r="J16" s="106">
        <v>3</v>
      </c>
      <c r="K16" s="106">
        <v>0</v>
      </c>
      <c r="L16" s="47">
        <f t="shared" si="7"/>
        <v>1</v>
      </c>
      <c r="M16" s="111">
        <v>0</v>
      </c>
      <c r="N16" s="47">
        <v>0</v>
      </c>
      <c r="O16" s="48">
        <v>3</v>
      </c>
      <c r="P16" s="149">
        <f t="shared" si="5"/>
        <v>1</v>
      </c>
      <c r="Q16" s="132">
        <v>1</v>
      </c>
      <c r="R16" s="135">
        <v>3</v>
      </c>
      <c r="S16" s="136">
        <v>0</v>
      </c>
      <c r="T16" s="136">
        <v>0</v>
      </c>
      <c r="U16" s="136">
        <v>0</v>
      </c>
      <c r="V16" s="134">
        <v>3</v>
      </c>
    </row>
    <row r="17" spans="1:22" ht="27" customHeight="1">
      <c r="A17" s="113" t="s">
        <v>33</v>
      </c>
      <c r="B17" s="103" t="s">
        <v>15</v>
      </c>
      <c r="C17" s="112">
        <v>38</v>
      </c>
      <c r="D17" s="109">
        <v>38</v>
      </c>
      <c r="E17" s="105">
        <f t="shared" si="0"/>
        <v>1</v>
      </c>
      <c r="F17" s="114">
        <v>36</v>
      </c>
      <c r="G17" s="115">
        <v>2</v>
      </c>
      <c r="H17" s="115">
        <v>37</v>
      </c>
      <c r="I17" s="59">
        <f t="shared" si="6"/>
        <v>0.97368421052631582</v>
      </c>
      <c r="J17" s="106">
        <v>37</v>
      </c>
      <c r="K17" s="106">
        <f t="shared" si="2"/>
        <v>0</v>
      </c>
      <c r="L17" s="47">
        <f t="shared" si="7"/>
        <v>1</v>
      </c>
      <c r="M17" s="48">
        <v>2</v>
      </c>
      <c r="N17" s="47">
        <f t="shared" si="4"/>
        <v>1</v>
      </c>
      <c r="O17" s="48">
        <v>31</v>
      </c>
      <c r="P17" s="149">
        <v>1</v>
      </c>
      <c r="Q17" s="132">
        <v>1</v>
      </c>
      <c r="R17" s="135">
        <v>37</v>
      </c>
      <c r="S17" s="136">
        <v>0</v>
      </c>
      <c r="T17" s="136">
        <v>0</v>
      </c>
      <c r="U17" s="136">
        <v>0</v>
      </c>
      <c r="V17" s="134">
        <v>7</v>
      </c>
    </row>
    <row r="18" spans="1:22" ht="26.45" customHeight="1" thickBot="1">
      <c r="A18" s="119" t="s">
        <v>2</v>
      </c>
      <c r="B18" s="120"/>
      <c r="C18" s="90">
        <f>SUM(C5:C17)</f>
        <v>7429</v>
      </c>
      <c r="D18" s="91">
        <f>SUM(D5:D17)</f>
        <v>7416</v>
      </c>
      <c r="E18" s="60">
        <f t="shared" si="0"/>
        <v>0.99825010095571409</v>
      </c>
      <c r="F18" s="92">
        <f>SUM(F5:F17)</f>
        <v>5032</v>
      </c>
      <c r="G18" s="150">
        <f t="shared" ref="G18:H18" si="8">SUM(G5:G17)</f>
        <v>316</v>
      </c>
      <c r="H18" s="151">
        <f t="shared" si="8"/>
        <v>5715</v>
      </c>
      <c r="I18" s="124">
        <f t="shared" si="6"/>
        <v>0.76928254139184282</v>
      </c>
      <c r="J18" s="93">
        <f>SUM(J5:J17)</f>
        <v>5409</v>
      </c>
      <c r="K18" s="61">
        <f>SUM(K5:K17)</f>
        <v>306</v>
      </c>
      <c r="L18" s="125">
        <f t="shared" si="7"/>
        <v>0.94645669291338586</v>
      </c>
      <c r="M18" s="126">
        <f>SUM(M5:M17)</f>
        <v>259</v>
      </c>
      <c r="N18" s="125">
        <f t="shared" si="4"/>
        <v>0.819620253164557</v>
      </c>
      <c r="O18" s="93">
        <f>SUM(O5:O17)</f>
        <v>3694</v>
      </c>
      <c r="P18" s="152">
        <f t="shared" si="5"/>
        <v>0.94938753533449993</v>
      </c>
      <c r="Q18" s="139">
        <v>0.47</v>
      </c>
      <c r="R18" s="140">
        <f>SUM(R5:R17)</f>
        <v>6812</v>
      </c>
      <c r="S18" s="141">
        <f>SUM(S5:S17)</f>
        <v>39</v>
      </c>
      <c r="T18" s="140">
        <f>SUM(T5:T17)</f>
        <v>900</v>
      </c>
      <c r="U18" s="141">
        <f>SUM(U5:U17)</f>
        <v>31</v>
      </c>
      <c r="V18" s="142">
        <f>SUM(V5:V17)</f>
        <v>1085</v>
      </c>
    </row>
    <row r="19" spans="1:22" ht="33" customHeight="1" thickBot="1">
      <c r="A19" s="243" t="s">
        <v>54</v>
      </c>
      <c r="B19" s="243"/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</row>
    <row r="20" spans="1:22">
      <c r="A20" s="244"/>
      <c r="B20" s="244"/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O20" s="244"/>
      <c r="P20" s="244"/>
      <c r="Q20" s="244"/>
      <c r="R20" s="244"/>
      <c r="S20" s="244"/>
      <c r="T20" s="244"/>
      <c r="U20" s="244"/>
      <c r="V20" s="244"/>
    </row>
    <row r="21" spans="1:22" ht="18" thickTop="1" thickBot="1">
      <c r="A21" s="244"/>
      <c r="B21" s="244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4"/>
      <c r="Q21" s="244"/>
      <c r="R21" s="244"/>
      <c r="S21" s="244"/>
      <c r="T21" s="244"/>
      <c r="U21" s="244"/>
      <c r="V21" s="244"/>
    </row>
    <row r="22" spans="1:22" ht="18" thickTop="1" thickBot="1">
      <c r="A22" s="244"/>
      <c r="B22" s="244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</row>
    <row r="23" spans="1:22" ht="18" thickTop="1" thickBot="1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244"/>
    </row>
    <row r="24" spans="1:22" ht="18" thickTop="1" thickBot="1">
      <c r="A24" s="244"/>
      <c r="B24" s="244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244"/>
      <c r="S24" s="244"/>
      <c r="T24" s="244"/>
      <c r="U24" s="244"/>
      <c r="V24" s="244"/>
    </row>
    <row r="25" spans="1:22" ht="162.6" customHeight="1" thickTop="1">
      <c r="A25" s="244"/>
      <c r="B25" s="244"/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244"/>
      <c r="Q25" s="244"/>
      <c r="R25" s="244"/>
      <c r="S25" s="244"/>
      <c r="T25" s="244"/>
      <c r="U25" s="244"/>
      <c r="V25" s="244"/>
    </row>
  </sheetData>
  <mergeCells count="18">
    <mergeCell ref="A1:V1"/>
    <mergeCell ref="A2:A4"/>
    <mergeCell ref="B2:B4"/>
    <mergeCell ref="C2:E2"/>
    <mergeCell ref="E3:E4"/>
    <mergeCell ref="Q2:Q4"/>
    <mergeCell ref="C3:C4"/>
    <mergeCell ref="T3:U3"/>
    <mergeCell ref="O3:P3"/>
    <mergeCell ref="F3:G3"/>
    <mergeCell ref="R2:R4"/>
    <mergeCell ref="V3:V4"/>
    <mergeCell ref="S2:U2"/>
    <mergeCell ref="F2:P2"/>
    <mergeCell ref="H3:N3"/>
    <mergeCell ref="A19:V25"/>
    <mergeCell ref="S3:S4"/>
    <mergeCell ref="D3:D4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1"/>
  <sheetViews>
    <sheetView view="pageBreakPreview" zoomScale="70" zoomScaleNormal="80" zoomScaleSheetLayoutView="70" workbookViewId="0">
      <selection activeCell="B5" sqref="B5:C27"/>
    </sheetView>
  </sheetViews>
  <sheetFormatPr defaultColWidth="8.875" defaultRowHeight="16.5"/>
  <cols>
    <col min="1" max="1" width="17.5" style="13" customWidth="1"/>
    <col min="2" max="2" width="8.5" style="13" customWidth="1"/>
    <col min="3" max="3" width="9.125" style="13" customWidth="1"/>
    <col min="4" max="4" width="8.75" style="13" customWidth="1"/>
    <col min="5" max="5" width="7.5" style="13" customWidth="1"/>
    <col min="6" max="6" width="7.125" style="13" customWidth="1"/>
    <col min="7" max="8" width="8.875" style="13" customWidth="1"/>
    <col min="9" max="9" width="9.375" style="20" customWidth="1"/>
    <col min="10" max="10" width="7.25" style="20" customWidth="1"/>
    <col min="11" max="12" width="9.125" style="13" customWidth="1"/>
    <col min="13" max="14" width="7.875" style="13" customWidth="1"/>
    <col min="15" max="15" width="9.5" style="13" customWidth="1"/>
    <col min="16" max="16" width="8.125" style="13" customWidth="1"/>
    <col min="17" max="17" width="6.125" style="13" customWidth="1"/>
    <col min="18" max="18" width="8.125" style="13" customWidth="1"/>
    <col min="19" max="19" width="7.125" style="13" customWidth="1"/>
    <col min="20" max="20" width="11.25" style="13" customWidth="1"/>
    <col min="21" max="21" width="2.875" style="13" customWidth="1"/>
    <col min="22" max="22" width="8.875" style="13" hidden="1" customWidth="1"/>
    <col min="23" max="16384" width="8.875" style="13"/>
  </cols>
  <sheetData>
    <row r="1" spans="1:22" ht="51" customHeight="1">
      <c r="A1" s="275" t="s">
        <v>104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</row>
    <row r="2" spans="1:22" ht="72" customHeight="1">
      <c r="A2" s="276" t="s">
        <v>103</v>
      </c>
      <c r="B2" s="276" t="s">
        <v>102</v>
      </c>
      <c r="C2" s="276"/>
      <c r="D2" s="276"/>
      <c r="E2" s="276" t="s">
        <v>101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7" t="s">
        <v>100</v>
      </c>
      <c r="Q2" s="278" t="s">
        <v>99</v>
      </c>
      <c r="R2" s="278"/>
      <c r="S2" s="278"/>
      <c r="T2" s="215" t="s">
        <v>98</v>
      </c>
      <c r="U2" s="14"/>
      <c r="V2" s="15"/>
    </row>
    <row r="3" spans="1:22" ht="36.6" customHeight="1">
      <c r="A3" s="276"/>
      <c r="B3" s="279" t="s">
        <v>124</v>
      </c>
      <c r="C3" s="279" t="s">
        <v>96</v>
      </c>
      <c r="D3" s="279" t="s">
        <v>95</v>
      </c>
      <c r="E3" s="279" t="s">
        <v>94</v>
      </c>
      <c r="F3" s="279"/>
      <c r="G3" s="278" t="s">
        <v>93</v>
      </c>
      <c r="H3" s="278"/>
      <c r="I3" s="278"/>
      <c r="J3" s="278"/>
      <c r="K3" s="278"/>
      <c r="L3" s="278"/>
      <c r="M3" s="278"/>
      <c r="N3" s="278" t="s">
        <v>92</v>
      </c>
      <c r="O3" s="278"/>
      <c r="P3" s="277"/>
      <c r="Q3" s="281" t="s">
        <v>0</v>
      </c>
      <c r="R3" s="279" t="s">
        <v>91</v>
      </c>
      <c r="S3" s="279"/>
      <c r="T3" s="279" t="s">
        <v>7</v>
      </c>
      <c r="U3" s="14"/>
      <c r="V3" s="15"/>
    </row>
    <row r="4" spans="1:22" s="18" customFormat="1" ht="67.5" customHeight="1">
      <c r="A4" s="276"/>
      <c r="B4" s="279"/>
      <c r="C4" s="279"/>
      <c r="D4" s="279"/>
      <c r="E4" s="84" t="s">
        <v>90</v>
      </c>
      <c r="F4" s="84" t="s">
        <v>89</v>
      </c>
      <c r="G4" s="84" t="s">
        <v>88</v>
      </c>
      <c r="H4" s="84" t="s">
        <v>87</v>
      </c>
      <c r="I4" s="83" t="s">
        <v>86</v>
      </c>
      <c r="J4" s="83" t="s">
        <v>85</v>
      </c>
      <c r="K4" s="83" t="s">
        <v>84</v>
      </c>
      <c r="L4" s="83" t="s">
        <v>83</v>
      </c>
      <c r="M4" s="83" t="s">
        <v>82</v>
      </c>
      <c r="N4" s="84" t="s">
        <v>81</v>
      </c>
      <c r="O4" s="84" t="s">
        <v>80</v>
      </c>
      <c r="P4" s="277"/>
      <c r="Q4" s="281"/>
      <c r="R4" s="83" t="s">
        <v>79</v>
      </c>
      <c r="S4" s="83" t="s">
        <v>78</v>
      </c>
      <c r="T4" s="279"/>
    </row>
    <row r="5" spans="1:22" s="18" customFormat="1" ht="53.1" customHeight="1">
      <c r="A5" s="157" t="s">
        <v>77</v>
      </c>
      <c r="B5" s="62">
        <v>0</v>
      </c>
      <c r="C5" s="62">
        <v>0</v>
      </c>
      <c r="D5" s="21">
        <v>0</v>
      </c>
      <c r="E5" s="62">
        <v>0</v>
      </c>
      <c r="F5" s="62">
        <v>0</v>
      </c>
      <c r="G5" s="62">
        <v>0</v>
      </c>
      <c r="H5" s="21">
        <v>0</v>
      </c>
      <c r="I5" s="22">
        <v>0</v>
      </c>
      <c r="J5" s="22">
        <f t="shared" ref="J5:J27" si="0">G5-I5</f>
        <v>0</v>
      </c>
      <c r="K5" s="21">
        <v>0</v>
      </c>
      <c r="L5" s="62">
        <v>0</v>
      </c>
      <c r="M5" s="21">
        <v>0</v>
      </c>
      <c r="N5" s="62">
        <v>0</v>
      </c>
      <c r="O5" s="62">
        <v>0</v>
      </c>
      <c r="P5" s="62">
        <v>0</v>
      </c>
      <c r="Q5" s="62">
        <v>0</v>
      </c>
      <c r="R5" s="62">
        <v>0</v>
      </c>
      <c r="S5" s="62">
        <v>0</v>
      </c>
      <c r="T5" s="62">
        <v>0</v>
      </c>
    </row>
    <row r="6" spans="1:22" ht="53.1" customHeight="1">
      <c r="A6" s="157" t="s">
        <v>76</v>
      </c>
      <c r="B6" s="24">
        <v>319</v>
      </c>
      <c r="C6" s="24">
        <v>319</v>
      </c>
      <c r="D6" s="21">
        <f t="shared" ref="D6:D28" si="1">C6/B6</f>
        <v>1</v>
      </c>
      <c r="E6" s="68">
        <v>167</v>
      </c>
      <c r="F6" s="62">
        <v>0</v>
      </c>
      <c r="G6" s="24">
        <v>136</v>
      </c>
      <c r="H6" s="21">
        <f t="shared" ref="H6:H28" si="2">G6/B6</f>
        <v>0.42633228840125392</v>
      </c>
      <c r="I6" s="64">
        <v>136</v>
      </c>
      <c r="J6" s="22">
        <f t="shared" si="0"/>
        <v>0</v>
      </c>
      <c r="K6" s="21">
        <f t="shared" ref="K6:K28" si="3">I6/G6</f>
        <v>1</v>
      </c>
      <c r="L6" s="62">
        <v>0</v>
      </c>
      <c r="M6" s="21">
        <v>0</v>
      </c>
      <c r="N6" s="23">
        <v>41</v>
      </c>
      <c r="O6" s="21">
        <f t="shared" ref="O6:O28" si="4">(E6+G6-N6)/B6</f>
        <v>0.82131661442006265</v>
      </c>
      <c r="P6" s="64">
        <v>244</v>
      </c>
      <c r="Q6" s="62">
        <v>0</v>
      </c>
      <c r="R6" s="62">
        <v>0</v>
      </c>
      <c r="S6" s="62">
        <v>0</v>
      </c>
      <c r="T6" s="64">
        <v>37</v>
      </c>
    </row>
    <row r="7" spans="1:22" ht="53.1" customHeight="1">
      <c r="A7" s="157" t="s">
        <v>75</v>
      </c>
      <c r="B7" s="24">
        <v>229</v>
      </c>
      <c r="C7" s="24">
        <v>229</v>
      </c>
      <c r="D7" s="21">
        <f t="shared" si="1"/>
        <v>1</v>
      </c>
      <c r="E7" s="68">
        <v>116</v>
      </c>
      <c r="F7" s="62">
        <v>0</v>
      </c>
      <c r="G7" s="24">
        <v>87</v>
      </c>
      <c r="H7" s="21">
        <f t="shared" si="2"/>
        <v>0.37991266375545851</v>
      </c>
      <c r="I7" s="64">
        <v>87</v>
      </c>
      <c r="J7" s="22">
        <f t="shared" si="0"/>
        <v>0</v>
      </c>
      <c r="K7" s="21">
        <f t="shared" si="3"/>
        <v>1</v>
      </c>
      <c r="L7" s="62">
        <v>0</v>
      </c>
      <c r="M7" s="21">
        <v>0</v>
      </c>
      <c r="N7" s="23">
        <v>8</v>
      </c>
      <c r="O7" s="21">
        <f t="shared" si="4"/>
        <v>0.85152838427947597</v>
      </c>
      <c r="P7" s="64">
        <v>188</v>
      </c>
      <c r="Q7" s="64">
        <v>3</v>
      </c>
      <c r="R7" s="64">
        <v>5</v>
      </c>
      <c r="S7" s="62">
        <v>0</v>
      </c>
      <c r="T7" s="64">
        <v>28</v>
      </c>
      <c r="U7" s="19"/>
    </row>
    <row r="8" spans="1:22" ht="53.1" customHeight="1">
      <c r="A8" s="157" t="s">
        <v>74</v>
      </c>
      <c r="B8" s="24">
        <v>339</v>
      </c>
      <c r="C8" s="24">
        <v>338</v>
      </c>
      <c r="D8" s="21">
        <f t="shared" si="1"/>
        <v>0.99705014749262533</v>
      </c>
      <c r="E8" s="68">
        <v>234</v>
      </c>
      <c r="F8" s="23">
        <v>4</v>
      </c>
      <c r="G8" s="24">
        <v>250</v>
      </c>
      <c r="H8" s="21">
        <f t="shared" si="2"/>
        <v>0.73746312684365778</v>
      </c>
      <c r="I8" s="64">
        <v>249</v>
      </c>
      <c r="J8" s="64">
        <f t="shared" si="0"/>
        <v>1</v>
      </c>
      <c r="K8" s="21">
        <f t="shared" si="3"/>
        <v>0.996</v>
      </c>
      <c r="L8" s="64">
        <v>3</v>
      </c>
      <c r="M8" s="21">
        <f t="shared" ref="M8:M28" si="5">L8/F8</f>
        <v>0.75</v>
      </c>
      <c r="N8" s="23">
        <v>168</v>
      </c>
      <c r="O8" s="21">
        <f t="shared" si="4"/>
        <v>0.93215339233038352</v>
      </c>
      <c r="P8" s="64">
        <v>339</v>
      </c>
      <c r="Q8" s="62">
        <v>0</v>
      </c>
      <c r="R8" s="62">
        <v>0</v>
      </c>
      <c r="S8" s="62">
        <v>0</v>
      </c>
      <c r="T8" s="64">
        <v>80</v>
      </c>
    </row>
    <row r="9" spans="1:22" ht="53.1" customHeight="1">
      <c r="A9" s="157" t="s">
        <v>73</v>
      </c>
      <c r="B9" s="24">
        <v>493</v>
      </c>
      <c r="C9" s="24">
        <v>493</v>
      </c>
      <c r="D9" s="21">
        <f t="shared" si="1"/>
        <v>1</v>
      </c>
      <c r="E9" s="68">
        <v>168</v>
      </c>
      <c r="F9" s="62">
        <v>0</v>
      </c>
      <c r="G9" s="24">
        <v>473</v>
      </c>
      <c r="H9" s="21">
        <f t="shared" si="2"/>
        <v>0.95943204868154153</v>
      </c>
      <c r="I9" s="64">
        <v>473</v>
      </c>
      <c r="J9" s="22">
        <f t="shared" si="0"/>
        <v>0</v>
      </c>
      <c r="K9" s="21">
        <f t="shared" si="3"/>
        <v>1</v>
      </c>
      <c r="L9" s="62">
        <v>0</v>
      </c>
      <c r="M9" s="21">
        <v>0</v>
      </c>
      <c r="N9" s="23">
        <v>164</v>
      </c>
      <c r="O9" s="21">
        <f t="shared" si="4"/>
        <v>0.96754563894523327</v>
      </c>
      <c r="P9" s="64">
        <v>491</v>
      </c>
      <c r="Q9" s="62">
        <v>0</v>
      </c>
      <c r="R9" s="62">
        <v>0</v>
      </c>
      <c r="S9" s="62">
        <v>0</v>
      </c>
      <c r="T9" s="64">
        <v>38</v>
      </c>
    </row>
    <row r="10" spans="1:22" ht="53.1" customHeight="1">
      <c r="A10" s="157" t="s">
        <v>72</v>
      </c>
      <c r="B10" s="24">
        <v>326</v>
      </c>
      <c r="C10" s="24">
        <v>326</v>
      </c>
      <c r="D10" s="21">
        <f t="shared" si="1"/>
        <v>1</v>
      </c>
      <c r="E10" s="68">
        <v>216</v>
      </c>
      <c r="F10" s="62">
        <v>0</v>
      </c>
      <c r="G10" s="24">
        <v>210</v>
      </c>
      <c r="H10" s="21">
        <f t="shared" si="2"/>
        <v>0.64417177914110424</v>
      </c>
      <c r="I10" s="64">
        <v>210</v>
      </c>
      <c r="J10" s="22">
        <f t="shared" si="0"/>
        <v>0</v>
      </c>
      <c r="K10" s="21">
        <f t="shared" si="3"/>
        <v>1</v>
      </c>
      <c r="L10" s="62">
        <v>0</v>
      </c>
      <c r="M10" s="21">
        <v>0</v>
      </c>
      <c r="N10" s="23">
        <v>87</v>
      </c>
      <c r="O10" s="21">
        <f t="shared" si="4"/>
        <v>1.0398773006134969</v>
      </c>
      <c r="P10" s="64">
        <v>326</v>
      </c>
      <c r="Q10" s="62">
        <v>0</v>
      </c>
      <c r="R10" s="62">
        <v>0</v>
      </c>
      <c r="S10" s="62">
        <v>0</v>
      </c>
      <c r="T10" s="64">
        <v>47</v>
      </c>
    </row>
    <row r="11" spans="1:22" ht="53.1" customHeight="1">
      <c r="A11" s="157" t="s">
        <v>71</v>
      </c>
      <c r="B11" s="24">
        <v>380</v>
      </c>
      <c r="C11" s="24">
        <v>380</v>
      </c>
      <c r="D11" s="21">
        <f t="shared" si="1"/>
        <v>1</v>
      </c>
      <c r="E11" s="68">
        <v>377</v>
      </c>
      <c r="F11" s="62">
        <v>0</v>
      </c>
      <c r="G11" s="24">
        <v>338</v>
      </c>
      <c r="H11" s="21">
        <f t="shared" si="2"/>
        <v>0.88947368421052631</v>
      </c>
      <c r="I11" s="64">
        <v>338</v>
      </c>
      <c r="J11" s="22">
        <f t="shared" si="0"/>
        <v>0</v>
      </c>
      <c r="K11" s="21">
        <f t="shared" si="3"/>
        <v>1</v>
      </c>
      <c r="L11" s="62">
        <v>0</v>
      </c>
      <c r="M11" s="21">
        <v>0</v>
      </c>
      <c r="N11" s="23">
        <v>337</v>
      </c>
      <c r="O11" s="21">
        <f t="shared" si="4"/>
        <v>0.99473684210526314</v>
      </c>
      <c r="P11" s="64">
        <v>380</v>
      </c>
      <c r="Q11" s="62">
        <v>0</v>
      </c>
      <c r="R11" s="62">
        <v>0</v>
      </c>
      <c r="S11" s="62">
        <v>0</v>
      </c>
      <c r="T11" s="64">
        <v>31</v>
      </c>
    </row>
    <row r="12" spans="1:22" ht="53.1" customHeight="1">
      <c r="A12" s="157" t="s">
        <v>70</v>
      </c>
      <c r="B12" s="24">
        <v>105</v>
      </c>
      <c r="C12" s="24">
        <v>105</v>
      </c>
      <c r="D12" s="21">
        <f t="shared" si="1"/>
        <v>1</v>
      </c>
      <c r="E12" s="68">
        <v>55</v>
      </c>
      <c r="F12" s="23">
        <v>3</v>
      </c>
      <c r="G12" s="24">
        <v>82</v>
      </c>
      <c r="H12" s="21">
        <f t="shared" si="2"/>
        <v>0.78095238095238095</v>
      </c>
      <c r="I12" s="64">
        <v>72</v>
      </c>
      <c r="J12" s="26">
        <f t="shared" si="0"/>
        <v>10</v>
      </c>
      <c r="K12" s="21">
        <f t="shared" si="3"/>
        <v>0.87804878048780488</v>
      </c>
      <c r="L12" s="64">
        <v>2</v>
      </c>
      <c r="M12" s="21">
        <f t="shared" si="5"/>
        <v>0.66666666666666663</v>
      </c>
      <c r="N12" s="23">
        <v>32</v>
      </c>
      <c r="O12" s="21">
        <f t="shared" si="4"/>
        <v>1</v>
      </c>
      <c r="P12" s="64">
        <v>104</v>
      </c>
      <c r="Q12" s="62">
        <v>0</v>
      </c>
      <c r="R12" s="62">
        <v>0</v>
      </c>
      <c r="S12" s="62">
        <v>0</v>
      </c>
      <c r="T12" s="64">
        <v>12</v>
      </c>
    </row>
    <row r="13" spans="1:22" ht="53.1" customHeight="1">
      <c r="A13" s="157" t="s">
        <v>69</v>
      </c>
      <c r="B13" s="24">
        <v>148</v>
      </c>
      <c r="C13" s="24">
        <v>148</v>
      </c>
      <c r="D13" s="21">
        <f t="shared" si="1"/>
        <v>1</v>
      </c>
      <c r="E13" s="68">
        <v>44</v>
      </c>
      <c r="F13" s="62">
        <v>0</v>
      </c>
      <c r="G13" s="24">
        <v>51</v>
      </c>
      <c r="H13" s="21">
        <f t="shared" si="2"/>
        <v>0.34459459459459457</v>
      </c>
      <c r="I13" s="64">
        <v>50</v>
      </c>
      <c r="J13" s="26">
        <f t="shared" si="0"/>
        <v>1</v>
      </c>
      <c r="K13" s="21">
        <f t="shared" si="3"/>
        <v>0.98039215686274506</v>
      </c>
      <c r="L13" s="62">
        <v>0</v>
      </c>
      <c r="M13" s="21">
        <v>0</v>
      </c>
      <c r="N13" s="23">
        <v>1</v>
      </c>
      <c r="O13" s="21">
        <f t="shared" si="4"/>
        <v>0.63513513513513509</v>
      </c>
      <c r="P13" s="64">
        <v>148</v>
      </c>
      <c r="Q13" s="62">
        <v>0</v>
      </c>
      <c r="R13" s="62">
        <v>0</v>
      </c>
      <c r="S13" s="62">
        <v>0</v>
      </c>
      <c r="T13" s="64">
        <v>1</v>
      </c>
    </row>
    <row r="14" spans="1:22" ht="53.1" customHeight="1">
      <c r="A14" s="157" t="s">
        <v>68</v>
      </c>
      <c r="B14" s="24">
        <v>163</v>
      </c>
      <c r="C14" s="24">
        <v>163</v>
      </c>
      <c r="D14" s="21">
        <f t="shared" si="1"/>
        <v>1</v>
      </c>
      <c r="E14" s="68">
        <v>70</v>
      </c>
      <c r="F14" s="62">
        <v>0</v>
      </c>
      <c r="G14" s="24">
        <v>49</v>
      </c>
      <c r="H14" s="21">
        <f t="shared" si="2"/>
        <v>0.30061349693251532</v>
      </c>
      <c r="I14" s="64">
        <v>49</v>
      </c>
      <c r="J14" s="62">
        <f t="shared" si="0"/>
        <v>0</v>
      </c>
      <c r="K14" s="21">
        <f t="shared" si="3"/>
        <v>1</v>
      </c>
      <c r="L14" s="62">
        <v>0</v>
      </c>
      <c r="M14" s="21">
        <v>0</v>
      </c>
      <c r="N14" s="62">
        <v>0</v>
      </c>
      <c r="O14" s="21">
        <f t="shared" si="4"/>
        <v>0.73006134969325154</v>
      </c>
      <c r="P14" s="64">
        <v>163</v>
      </c>
      <c r="Q14" s="62">
        <v>0</v>
      </c>
      <c r="R14" s="62">
        <v>0</v>
      </c>
      <c r="S14" s="62">
        <v>0</v>
      </c>
      <c r="T14" s="62">
        <v>0</v>
      </c>
    </row>
    <row r="15" spans="1:22" ht="53.1" customHeight="1">
      <c r="A15" s="157" t="s">
        <v>67</v>
      </c>
      <c r="B15" s="24">
        <v>297</v>
      </c>
      <c r="C15" s="24">
        <v>297</v>
      </c>
      <c r="D15" s="21">
        <f t="shared" si="1"/>
        <v>1</v>
      </c>
      <c r="E15" s="68">
        <v>296</v>
      </c>
      <c r="F15" s="23">
        <v>7</v>
      </c>
      <c r="G15" s="24">
        <v>297</v>
      </c>
      <c r="H15" s="21">
        <f t="shared" si="2"/>
        <v>1</v>
      </c>
      <c r="I15" s="64">
        <v>297</v>
      </c>
      <c r="J15" s="62">
        <f t="shared" si="0"/>
        <v>0</v>
      </c>
      <c r="K15" s="21">
        <f t="shared" si="3"/>
        <v>1</v>
      </c>
      <c r="L15" s="64">
        <v>7</v>
      </c>
      <c r="M15" s="21">
        <f t="shared" si="5"/>
        <v>1</v>
      </c>
      <c r="N15" s="23">
        <v>296</v>
      </c>
      <c r="O15" s="21">
        <f t="shared" si="4"/>
        <v>1</v>
      </c>
      <c r="P15" s="64">
        <v>297</v>
      </c>
      <c r="Q15" s="62">
        <v>0</v>
      </c>
      <c r="R15" s="62">
        <v>0</v>
      </c>
      <c r="S15" s="62">
        <v>0</v>
      </c>
      <c r="T15" s="64">
        <v>8</v>
      </c>
    </row>
    <row r="16" spans="1:22" ht="53.1" customHeight="1">
      <c r="A16" s="224" t="s">
        <v>66</v>
      </c>
      <c r="B16" s="24">
        <v>180</v>
      </c>
      <c r="C16" s="24">
        <v>180</v>
      </c>
      <c r="D16" s="21">
        <f t="shared" si="1"/>
        <v>1</v>
      </c>
      <c r="E16" s="68">
        <v>139</v>
      </c>
      <c r="F16" s="62">
        <v>0</v>
      </c>
      <c r="G16" s="24">
        <v>128</v>
      </c>
      <c r="H16" s="21">
        <f t="shared" si="2"/>
        <v>0.71111111111111114</v>
      </c>
      <c r="I16" s="64">
        <v>128</v>
      </c>
      <c r="J16" s="26">
        <f t="shared" si="0"/>
        <v>0</v>
      </c>
      <c r="K16" s="21">
        <f t="shared" si="3"/>
        <v>1</v>
      </c>
      <c r="L16" s="62">
        <v>0</v>
      </c>
      <c r="M16" s="21">
        <v>0</v>
      </c>
      <c r="N16" s="23">
        <v>47</v>
      </c>
      <c r="O16" s="21">
        <v>1</v>
      </c>
      <c r="P16" s="64">
        <v>129</v>
      </c>
      <c r="Q16" s="62">
        <v>0</v>
      </c>
      <c r="R16" s="62">
        <v>0</v>
      </c>
      <c r="S16" s="62">
        <v>0</v>
      </c>
      <c r="T16" s="64">
        <v>14</v>
      </c>
    </row>
    <row r="17" spans="1:20" ht="53.1" customHeight="1">
      <c r="A17" s="157" t="s">
        <v>65</v>
      </c>
      <c r="B17" s="24">
        <v>220</v>
      </c>
      <c r="C17" s="24">
        <v>220</v>
      </c>
      <c r="D17" s="21">
        <f t="shared" si="1"/>
        <v>1</v>
      </c>
      <c r="E17" s="68">
        <v>95</v>
      </c>
      <c r="F17" s="62">
        <v>0</v>
      </c>
      <c r="G17" s="24">
        <v>114</v>
      </c>
      <c r="H17" s="21">
        <f t="shared" si="2"/>
        <v>0.51818181818181819</v>
      </c>
      <c r="I17" s="64">
        <v>114</v>
      </c>
      <c r="J17" s="22">
        <f t="shared" si="0"/>
        <v>0</v>
      </c>
      <c r="K17" s="21">
        <f t="shared" si="3"/>
        <v>1</v>
      </c>
      <c r="L17" s="62">
        <v>0</v>
      </c>
      <c r="M17" s="21">
        <v>0</v>
      </c>
      <c r="N17" s="23">
        <v>27</v>
      </c>
      <c r="O17" s="21">
        <f t="shared" si="4"/>
        <v>0.82727272727272727</v>
      </c>
      <c r="P17" s="64">
        <v>138</v>
      </c>
      <c r="Q17" s="62">
        <v>0</v>
      </c>
      <c r="R17" s="62">
        <v>0</v>
      </c>
      <c r="S17" s="62">
        <v>0</v>
      </c>
      <c r="T17" s="64">
        <v>14</v>
      </c>
    </row>
    <row r="18" spans="1:20" ht="53.1" customHeight="1">
      <c r="A18" s="157" t="s">
        <v>64</v>
      </c>
      <c r="B18" s="24">
        <v>147</v>
      </c>
      <c r="C18" s="24">
        <v>147</v>
      </c>
      <c r="D18" s="21">
        <f t="shared" si="1"/>
        <v>1</v>
      </c>
      <c r="E18" s="68">
        <v>145</v>
      </c>
      <c r="F18" s="62">
        <v>0</v>
      </c>
      <c r="G18" s="24">
        <v>80</v>
      </c>
      <c r="H18" s="21">
        <f t="shared" si="2"/>
        <v>0.54421768707482998</v>
      </c>
      <c r="I18" s="64">
        <v>80</v>
      </c>
      <c r="J18" s="22">
        <f t="shared" si="0"/>
        <v>0</v>
      </c>
      <c r="K18" s="21">
        <f t="shared" si="3"/>
        <v>1</v>
      </c>
      <c r="L18" s="62">
        <v>0</v>
      </c>
      <c r="M18" s="21">
        <v>0</v>
      </c>
      <c r="N18" s="23">
        <v>80</v>
      </c>
      <c r="O18" s="21">
        <f t="shared" si="4"/>
        <v>0.98639455782312924</v>
      </c>
      <c r="P18" s="64">
        <v>131</v>
      </c>
      <c r="Q18" s="62">
        <v>0</v>
      </c>
      <c r="R18" s="62">
        <v>0</v>
      </c>
      <c r="S18" s="62">
        <v>0</v>
      </c>
      <c r="T18" s="64">
        <v>26</v>
      </c>
    </row>
    <row r="19" spans="1:20" ht="53.1" customHeight="1">
      <c r="A19" s="157" t="s">
        <v>63</v>
      </c>
      <c r="B19" s="24">
        <v>231</v>
      </c>
      <c r="C19" s="24">
        <v>231</v>
      </c>
      <c r="D19" s="21">
        <f t="shared" si="1"/>
        <v>1</v>
      </c>
      <c r="E19" s="68">
        <v>139</v>
      </c>
      <c r="F19" s="23">
        <v>7</v>
      </c>
      <c r="G19" s="24">
        <v>168</v>
      </c>
      <c r="H19" s="21">
        <f t="shared" si="2"/>
        <v>0.72727272727272729</v>
      </c>
      <c r="I19" s="64">
        <v>165</v>
      </c>
      <c r="J19" s="26">
        <f t="shared" si="0"/>
        <v>3</v>
      </c>
      <c r="K19" s="21">
        <f t="shared" si="3"/>
        <v>0.9821428571428571</v>
      </c>
      <c r="L19" s="64">
        <v>7</v>
      </c>
      <c r="M19" s="21">
        <f t="shared" si="5"/>
        <v>1</v>
      </c>
      <c r="N19" s="23">
        <v>84</v>
      </c>
      <c r="O19" s="21">
        <f t="shared" si="4"/>
        <v>0.96536796536796532</v>
      </c>
      <c r="P19" s="64">
        <v>96</v>
      </c>
      <c r="Q19" s="62">
        <v>0</v>
      </c>
      <c r="R19" s="62">
        <v>0</v>
      </c>
      <c r="S19" s="62">
        <v>0</v>
      </c>
      <c r="T19" s="62">
        <v>0</v>
      </c>
    </row>
    <row r="20" spans="1:20" ht="53.1" customHeight="1">
      <c r="A20" s="157" t="s">
        <v>62</v>
      </c>
      <c r="B20" s="24">
        <v>101</v>
      </c>
      <c r="C20" s="24">
        <v>101</v>
      </c>
      <c r="D20" s="21">
        <f t="shared" si="1"/>
        <v>1</v>
      </c>
      <c r="E20" s="68">
        <v>64</v>
      </c>
      <c r="F20" s="62">
        <v>0</v>
      </c>
      <c r="G20" s="24">
        <v>60</v>
      </c>
      <c r="H20" s="21">
        <f t="shared" si="2"/>
        <v>0.59405940594059403</v>
      </c>
      <c r="I20" s="64">
        <v>60</v>
      </c>
      <c r="J20" s="22">
        <f t="shared" si="0"/>
        <v>0</v>
      </c>
      <c r="K20" s="21">
        <f t="shared" si="3"/>
        <v>1</v>
      </c>
      <c r="L20" s="62">
        <v>0</v>
      </c>
      <c r="M20" s="21">
        <v>0</v>
      </c>
      <c r="N20" s="23">
        <v>19</v>
      </c>
      <c r="O20" s="21">
        <f t="shared" si="4"/>
        <v>1.0396039603960396</v>
      </c>
      <c r="P20" s="64">
        <v>98</v>
      </c>
      <c r="Q20" s="62">
        <v>0</v>
      </c>
      <c r="R20" s="62">
        <v>0</v>
      </c>
      <c r="S20" s="62">
        <v>0</v>
      </c>
      <c r="T20" s="62">
        <v>0</v>
      </c>
    </row>
    <row r="21" spans="1:20" ht="53.1" customHeight="1">
      <c r="A21" s="157" t="s">
        <v>61</v>
      </c>
      <c r="B21" s="24">
        <v>116</v>
      </c>
      <c r="C21" s="24">
        <v>116</v>
      </c>
      <c r="D21" s="21">
        <f t="shared" si="1"/>
        <v>1</v>
      </c>
      <c r="E21" s="69">
        <v>25</v>
      </c>
      <c r="F21" s="23">
        <v>10</v>
      </c>
      <c r="G21" s="24">
        <v>45</v>
      </c>
      <c r="H21" s="21">
        <f t="shared" si="2"/>
        <v>0.38793103448275862</v>
      </c>
      <c r="I21" s="64">
        <v>29</v>
      </c>
      <c r="J21" s="26">
        <f t="shared" si="0"/>
        <v>16</v>
      </c>
      <c r="K21" s="21">
        <f t="shared" si="3"/>
        <v>0.64444444444444449</v>
      </c>
      <c r="L21" s="64">
        <v>10</v>
      </c>
      <c r="M21" s="21">
        <f t="shared" si="5"/>
        <v>1</v>
      </c>
      <c r="N21" s="62">
        <v>0</v>
      </c>
      <c r="O21" s="21">
        <f t="shared" si="4"/>
        <v>0.60344827586206895</v>
      </c>
      <c r="P21" s="64">
        <v>83</v>
      </c>
      <c r="Q21" s="62">
        <v>0</v>
      </c>
      <c r="R21" s="62">
        <v>0</v>
      </c>
      <c r="S21" s="62">
        <v>0</v>
      </c>
      <c r="T21" s="62">
        <v>0</v>
      </c>
    </row>
    <row r="22" spans="1:20" ht="53.1" customHeight="1">
      <c r="A22" s="157" t="s">
        <v>60</v>
      </c>
      <c r="B22" s="24">
        <v>33</v>
      </c>
      <c r="C22" s="24">
        <v>33</v>
      </c>
      <c r="D22" s="21">
        <f t="shared" si="1"/>
        <v>1</v>
      </c>
      <c r="E22" s="68">
        <v>32</v>
      </c>
      <c r="F22" s="23">
        <v>7</v>
      </c>
      <c r="G22" s="24">
        <v>33</v>
      </c>
      <c r="H22" s="21">
        <f t="shared" si="2"/>
        <v>1</v>
      </c>
      <c r="I22" s="64">
        <v>28</v>
      </c>
      <c r="J22" s="26">
        <f t="shared" si="0"/>
        <v>5</v>
      </c>
      <c r="K22" s="21">
        <f t="shared" si="3"/>
        <v>0.84848484848484851</v>
      </c>
      <c r="L22" s="64">
        <v>3</v>
      </c>
      <c r="M22" s="21">
        <f t="shared" si="5"/>
        <v>0.42857142857142855</v>
      </c>
      <c r="N22" s="23">
        <v>32</v>
      </c>
      <c r="O22" s="21">
        <f t="shared" si="4"/>
        <v>1</v>
      </c>
      <c r="P22" s="64">
        <v>33</v>
      </c>
      <c r="Q22" s="62">
        <v>0</v>
      </c>
      <c r="R22" s="62">
        <v>0</v>
      </c>
      <c r="S22" s="62">
        <v>0</v>
      </c>
      <c r="T22" s="64">
        <v>6</v>
      </c>
    </row>
    <row r="23" spans="1:20" ht="53.1" customHeight="1">
      <c r="A23" s="157" t="s">
        <v>59</v>
      </c>
      <c r="B23" s="24">
        <v>44</v>
      </c>
      <c r="C23" s="24">
        <v>44</v>
      </c>
      <c r="D23" s="21">
        <f t="shared" si="1"/>
        <v>1</v>
      </c>
      <c r="E23" s="68">
        <v>45</v>
      </c>
      <c r="F23" s="62">
        <v>0</v>
      </c>
      <c r="G23" s="24">
        <v>25</v>
      </c>
      <c r="H23" s="21">
        <f t="shared" si="2"/>
        <v>0.56818181818181823</v>
      </c>
      <c r="I23" s="64">
        <v>22</v>
      </c>
      <c r="J23" s="26">
        <f t="shared" si="0"/>
        <v>3</v>
      </c>
      <c r="K23" s="21">
        <f t="shared" si="3"/>
        <v>0.88</v>
      </c>
      <c r="L23" s="62">
        <v>0</v>
      </c>
      <c r="M23" s="21">
        <v>0</v>
      </c>
      <c r="N23" s="23">
        <v>8</v>
      </c>
      <c r="O23" s="21">
        <f t="shared" si="4"/>
        <v>1.4090909090909092</v>
      </c>
      <c r="P23" s="64">
        <v>30</v>
      </c>
      <c r="Q23" s="62">
        <v>0</v>
      </c>
      <c r="R23" s="62">
        <v>0</v>
      </c>
      <c r="S23" s="62">
        <v>0</v>
      </c>
      <c r="T23" s="62">
        <v>0</v>
      </c>
    </row>
    <row r="24" spans="1:20" ht="53.1" customHeight="1">
      <c r="A24" s="157" t="s">
        <v>58</v>
      </c>
      <c r="B24" s="24">
        <v>58</v>
      </c>
      <c r="C24" s="24">
        <v>58</v>
      </c>
      <c r="D24" s="21">
        <f t="shared" si="1"/>
        <v>1</v>
      </c>
      <c r="E24" s="68">
        <v>6</v>
      </c>
      <c r="F24" s="62">
        <v>0</v>
      </c>
      <c r="G24" s="24">
        <v>31</v>
      </c>
      <c r="H24" s="21">
        <f t="shared" si="2"/>
        <v>0.53448275862068961</v>
      </c>
      <c r="I24" s="64">
        <v>31</v>
      </c>
      <c r="J24" s="22">
        <f t="shared" si="0"/>
        <v>0</v>
      </c>
      <c r="K24" s="21">
        <f t="shared" si="3"/>
        <v>1</v>
      </c>
      <c r="L24" s="62">
        <v>0</v>
      </c>
      <c r="M24" s="21">
        <v>0</v>
      </c>
      <c r="N24" s="62">
        <v>0</v>
      </c>
      <c r="O24" s="21">
        <f t="shared" si="4"/>
        <v>0.63793103448275867</v>
      </c>
      <c r="P24" s="64">
        <v>57</v>
      </c>
      <c r="Q24" s="62">
        <v>0</v>
      </c>
      <c r="R24" s="62">
        <v>0</v>
      </c>
      <c r="S24" s="62">
        <v>0</v>
      </c>
      <c r="T24" s="64">
        <v>13</v>
      </c>
    </row>
    <row r="25" spans="1:20" ht="53.1" customHeight="1">
      <c r="A25" s="157" t="s">
        <v>57</v>
      </c>
      <c r="B25" s="24">
        <v>47</v>
      </c>
      <c r="C25" s="24">
        <v>47</v>
      </c>
      <c r="D25" s="21">
        <f t="shared" si="1"/>
        <v>1</v>
      </c>
      <c r="E25" s="68">
        <v>47</v>
      </c>
      <c r="F25" s="62">
        <v>0</v>
      </c>
      <c r="G25" s="24">
        <v>35</v>
      </c>
      <c r="H25" s="21">
        <f t="shared" si="2"/>
        <v>0.74468085106382975</v>
      </c>
      <c r="I25" s="64">
        <v>35</v>
      </c>
      <c r="J25" s="22">
        <f t="shared" si="0"/>
        <v>0</v>
      </c>
      <c r="K25" s="21">
        <f t="shared" si="3"/>
        <v>1</v>
      </c>
      <c r="L25" s="62">
        <v>0</v>
      </c>
      <c r="M25" s="21">
        <v>0</v>
      </c>
      <c r="N25" s="23">
        <v>35</v>
      </c>
      <c r="O25" s="21">
        <f t="shared" si="4"/>
        <v>1</v>
      </c>
      <c r="P25" s="64">
        <v>47</v>
      </c>
      <c r="Q25" s="62">
        <v>0</v>
      </c>
      <c r="R25" s="62">
        <v>0</v>
      </c>
      <c r="S25" s="62">
        <v>0</v>
      </c>
      <c r="T25" s="64">
        <v>2</v>
      </c>
    </row>
    <row r="26" spans="1:20" ht="53.1" customHeight="1">
      <c r="A26" s="157" t="s">
        <v>56</v>
      </c>
      <c r="B26" s="24">
        <v>13</v>
      </c>
      <c r="C26" s="24">
        <v>13</v>
      </c>
      <c r="D26" s="21">
        <f t="shared" si="1"/>
        <v>1</v>
      </c>
      <c r="E26" s="68">
        <v>15</v>
      </c>
      <c r="F26" s="62">
        <v>0</v>
      </c>
      <c r="G26" s="24">
        <v>13</v>
      </c>
      <c r="H26" s="21">
        <f t="shared" si="2"/>
        <v>1</v>
      </c>
      <c r="I26" s="64">
        <v>13</v>
      </c>
      <c r="J26" s="22">
        <f t="shared" si="0"/>
        <v>0</v>
      </c>
      <c r="K26" s="21">
        <f t="shared" si="3"/>
        <v>1</v>
      </c>
      <c r="L26" s="62">
        <v>0</v>
      </c>
      <c r="M26" s="21">
        <v>0</v>
      </c>
      <c r="N26" s="23">
        <v>13</v>
      </c>
      <c r="O26" s="21">
        <f t="shared" si="4"/>
        <v>1.1538461538461537</v>
      </c>
      <c r="P26" s="64">
        <v>12</v>
      </c>
      <c r="Q26" s="62">
        <v>0</v>
      </c>
      <c r="R26" s="62">
        <v>0</v>
      </c>
      <c r="S26" s="62">
        <v>0</v>
      </c>
      <c r="T26" s="62">
        <v>0</v>
      </c>
    </row>
    <row r="27" spans="1:20" ht="53.1" customHeight="1">
      <c r="A27" s="157" t="s">
        <v>55</v>
      </c>
      <c r="B27" s="24">
        <v>2</v>
      </c>
      <c r="C27" s="24">
        <v>2</v>
      </c>
      <c r="D27" s="21">
        <f t="shared" si="1"/>
        <v>1</v>
      </c>
      <c r="E27" s="68">
        <v>2</v>
      </c>
      <c r="F27" s="62">
        <v>0</v>
      </c>
      <c r="G27" s="24">
        <v>2</v>
      </c>
      <c r="H27" s="21">
        <f t="shared" si="2"/>
        <v>1</v>
      </c>
      <c r="I27" s="64">
        <v>2</v>
      </c>
      <c r="J27" s="22">
        <f t="shared" si="0"/>
        <v>0</v>
      </c>
      <c r="K27" s="21">
        <f t="shared" si="3"/>
        <v>1</v>
      </c>
      <c r="L27" s="62">
        <v>0</v>
      </c>
      <c r="M27" s="21">
        <v>0</v>
      </c>
      <c r="N27" s="23">
        <v>2</v>
      </c>
      <c r="O27" s="21">
        <f t="shared" si="4"/>
        <v>1</v>
      </c>
      <c r="P27" s="64">
        <v>2</v>
      </c>
      <c r="Q27" s="64">
        <v>1</v>
      </c>
      <c r="R27" s="64">
        <v>45</v>
      </c>
      <c r="S27" s="62">
        <v>0</v>
      </c>
      <c r="T27" s="62">
        <v>0</v>
      </c>
    </row>
    <row r="28" spans="1:20" ht="53.1" customHeight="1">
      <c r="A28" s="157" t="s">
        <v>2</v>
      </c>
      <c r="B28" s="63">
        <f t="shared" ref="B28:C28" si="6">SUM(B5:B27)</f>
        <v>3991</v>
      </c>
      <c r="C28" s="63">
        <f t="shared" si="6"/>
        <v>3990</v>
      </c>
      <c r="D28" s="21">
        <f t="shared" si="1"/>
        <v>0.9997494362315209</v>
      </c>
      <c r="E28" s="63">
        <f>SUM(E5:E27)</f>
        <v>2497</v>
      </c>
      <c r="F28" s="63">
        <f>SUM(F5:F27)</f>
        <v>38</v>
      </c>
      <c r="G28" s="63">
        <f>SUM(G5:G27)</f>
        <v>2707</v>
      </c>
      <c r="H28" s="21">
        <f t="shared" si="2"/>
        <v>0.67827612127286396</v>
      </c>
      <c r="I28" s="70">
        <f>SUM(I5:I27)</f>
        <v>2668</v>
      </c>
      <c r="J28" s="64">
        <f>SUM(J5:J27)</f>
        <v>39</v>
      </c>
      <c r="K28" s="21">
        <f t="shared" si="3"/>
        <v>0.98559290727742888</v>
      </c>
      <c r="L28" s="64">
        <f>SUM(L5:L27)</f>
        <v>32</v>
      </c>
      <c r="M28" s="21">
        <f t="shared" si="5"/>
        <v>0.84210526315789469</v>
      </c>
      <c r="N28" s="26">
        <f>SUM(N5:N27)</f>
        <v>1481</v>
      </c>
      <c r="O28" s="21">
        <f t="shared" si="4"/>
        <v>0.93284891004760706</v>
      </c>
      <c r="P28" s="70">
        <f>SUM(P5:P27)</f>
        <v>3536</v>
      </c>
      <c r="Q28" s="70">
        <f t="shared" ref="Q28:T28" si="7">SUM(Q5:Q27)</f>
        <v>4</v>
      </c>
      <c r="R28" s="70">
        <f t="shared" si="7"/>
        <v>50</v>
      </c>
      <c r="S28" s="62">
        <f t="shared" si="7"/>
        <v>0</v>
      </c>
      <c r="T28" s="70">
        <f t="shared" si="7"/>
        <v>357</v>
      </c>
    </row>
    <row r="29" spans="1:20" ht="27.95" customHeight="1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12"/>
    </row>
    <row r="30" spans="1:20" ht="18.95" customHeight="1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</row>
    <row r="31" spans="1:20" ht="19.5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54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1"/>
  <sheetViews>
    <sheetView view="pageBreakPreview" zoomScale="60" zoomScaleNormal="80" workbookViewId="0">
      <selection activeCell="B5" sqref="B5:C27"/>
    </sheetView>
  </sheetViews>
  <sheetFormatPr defaultColWidth="8.875" defaultRowHeight="16.5"/>
  <cols>
    <col min="1" max="1" width="13.75" style="2" customWidth="1"/>
    <col min="2" max="2" width="6.5" style="2" customWidth="1"/>
    <col min="3" max="3" width="7.75" style="2" customWidth="1"/>
    <col min="4" max="4" width="8.75" style="2" customWidth="1"/>
    <col min="5" max="5" width="6.625" style="2" customWidth="1"/>
    <col min="6" max="7" width="5.875" style="2" customWidth="1"/>
    <col min="8" max="8" width="8.875" style="2"/>
    <col min="9" max="9" width="8.25" style="3" customWidth="1"/>
    <col min="10" max="10" width="7.25" style="3" customWidth="1"/>
    <col min="11" max="12" width="9.125" style="2" customWidth="1"/>
    <col min="13" max="13" width="8.625" style="2" customWidth="1"/>
    <col min="14" max="14" width="7.875" style="2" customWidth="1"/>
    <col min="15" max="15" width="9.5" style="2" customWidth="1"/>
    <col min="16" max="16" width="7.875" style="2" customWidth="1"/>
    <col min="17" max="17" width="6.125" style="2" customWidth="1"/>
    <col min="18" max="18" width="6.625" style="2" customWidth="1"/>
    <col min="19" max="19" width="7.125" style="2" customWidth="1"/>
    <col min="20" max="20" width="9.5" style="2" customWidth="1"/>
    <col min="21" max="16384" width="8.875" style="2"/>
  </cols>
  <sheetData>
    <row r="1" spans="1:22" ht="50.45" customHeight="1">
      <c r="A1" s="283" t="s">
        <v>105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</row>
    <row r="2" spans="1:22" ht="87.95" customHeight="1">
      <c r="A2" s="284" t="s">
        <v>103</v>
      </c>
      <c r="B2" s="284" t="s">
        <v>102</v>
      </c>
      <c r="C2" s="284"/>
      <c r="D2" s="284"/>
      <c r="E2" s="284" t="s">
        <v>101</v>
      </c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5" t="s">
        <v>100</v>
      </c>
      <c r="Q2" s="284" t="s">
        <v>99</v>
      </c>
      <c r="R2" s="284"/>
      <c r="S2" s="284"/>
      <c r="T2" s="173" t="s">
        <v>98</v>
      </c>
      <c r="U2" s="8"/>
      <c r="V2" s="7"/>
    </row>
    <row r="3" spans="1:22" ht="30.95" customHeight="1">
      <c r="A3" s="284"/>
      <c r="B3" s="284" t="s">
        <v>97</v>
      </c>
      <c r="C3" s="284" t="s">
        <v>96</v>
      </c>
      <c r="D3" s="284" t="s">
        <v>95</v>
      </c>
      <c r="E3" s="284" t="s">
        <v>94</v>
      </c>
      <c r="F3" s="284"/>
      <c r="G3" s="284" t="s">
        <v>93</v>
      </c>
      <c r="H3" s="284"/>
      <c r="I3" s="284"/>
      <c r="J3" s="284"/>
      <c r="K3" s="284"/>
      <c r="L3" s="284"/>
      <c r="M3" s="284"/>
      <c r="N3" s="284" t="s">
        <v>92</v>
      </c>
      <c r="O3" s="284"/>
      <c r="P3" s="285"/>
      <c r="Q3" s="285" t="s">
        <v>0</v>
      </c>
      <c r="R3" s="284" t="s">
        <v>91</v>
      </c>
      <c r="S3" s="284"/>
      <c r="T3" s="284" t="s">
        <v>7</v>
      </c>
      <c r="U3" s="8"/>
      <c r="V3" s="7"/>
    </row>
    <row r="4" spans="1:22" s="6" customFormat="1" ht="106.5" customHeight="1">
      <c r="A4" s="284"/>
      <c r="B4" s="284"/>
      <c r="C4" s="284"/>
      <c r="D4" s="284"/>
      <c r="E4" s="158" t="s">
        <v>90</v>
      </c>
      <c r="F4" s="158" t="s">
        <v>89</v>
      </c>
      <c r="G4" s="158" t="s">
        <v>88</v>
      </c>
      <c r="H4" s="158" t="s">
        <v>87</v>
      </c>
      <c r="I4" s="159" t="s">
        <v>86</v>
      </c>
      <c r="J4" s="159" t="s">
        <v>85</v>
      </c>
      <c r="K4" s="159" t="s">
        <v>84</v>
      </c>
      <c r="L4" s="159" t="s">
        <v>83</v>
      </c>
      <c r="M4" s="159" t="s">
        <v>82</v>
      </c>
      <c r="N4" s="158" t="s">
        <v>81</v>
      </c>
      <c r="O4" s="158" t="s">
        <v>80</v>
      </c>
      <c r="P4" s="285"/>
      <c r="Q4" s="285"/>
      <c r="R4" s="159" t="s">
        <v>79</v>
      </c>
      <c r="S4" s="159" t="s">
        <v>78</v>
      </c>
      <c r="T4" s="284"/>
    </row>
    <row r="5" spans="1:22" s="6" customFormat="1" ht="41.1" customHeight="1">
      <c r="A5" s="158" t="s">
        <v>77</v>
      </c>
      <c r="B5" s="160">
        <v>3</v>
      </c>
      <c r="C5" s="160">
        <v>3</v>
      </c>
      <c r="D5" s="161">
        <f t="shared" ref="D5:D28" si="0">C5/B5</f>
        <v>1</v>
      </c>
      <c r="E5" s="160">
        <v>3</v>
      </c>
      <c r="F5" s="162">
        <v>0</v>
      </c>
      <c r="G5" s="160">
        <v>3</v>
      </c>
      <c r="H5" s="161">
        <f t="shared" ref="H5:H28" si="1">G5/B5</f>
        <v>1</v>
      </c>
      <c r="I5" s="160">
        <v>3</v>
      </c>
      <c r="J5" s="162">
        <f t="shared" ref="I5:L28" si="2">G5-I5</f>
        <v>0</v>
      </c>
      <c r="K5" s="161">
        <v>0</v>
      </c>
      <c r="L5" s="160"/>
      <c r="M5" s="161">
        <v>0</v>
      </c>
      <c r="N5" s="160">
        <v>3</v>
      </c>
      <c r="O5" s="161">
        <f t="shared" ref="O5:O28" si="3">(E5+G5-N5)/B5</f>
        <v>1</v>
      </c>
      <c r="P5" s="163">
        <v>3</v>
      </c>
      <c r="Q5" s="162">
        <v>0</v>
      </c>
      <c r="R5" s="162">
        <v>0</v>
      </c>
      <c r="S5" s="162">
        <v>0</v>
      </c>
      <c r="T5" s="164">
        <v>0</v>
      </c>
    </row>
    <row r="6" spans="1:22" ht="41.1" customHeight="1">
      <c r="A6" s="158" t="s">
        <v>76</v>
      </c>
      <c r="B6" s="162">
        <v>0</v>
      </c>
      <c r="C6" s="162">
        <v>0</v>
      </c>
      <c r="D6" s="161">
        <v>0</v>
      </c>
      <c r="E6" s="162">
        <v>0</v>
      </c>
      <c r="F6" s="162">
        <v>0</v>
      </c>
      <c r="G6" s="162">
        <v>0</v>
      </c>
      <c r="H6" s="161">
        <v>0</v>
      </c>
      <c r="I6" s="162">
        <f t="shared" si="2"/>
        <v>0</v>
      </c>
      <c r="J6" s="162">
        <f t="shared" si="2"/>
        <v>0</v>
      </c>
      <c r="K6" s="161">
        <v>0</v>
      </c>
      <c r="L6" s="162">
        <f t="shared" si="2"/>
        <v>0</v>
      </c>
      <c r="M6" s="161">
        <v>0</v>
      </c>
      <c r="N6" s="162">
        <v>0</v>
      </c>
      <c r="O6" s="161">
        <v>0</v>
      </c>
      <c r="P6" s="165">
        <f t="shared" ref="P6:T20" si="4">M6-O6</f>
        <v>0</v>
      </c>
      <c r="Q6" s="162">
        <f t="shared" si="4"/>
        <v>0</v>
      </c>
      <c r="R6" s="162">
        <f t="shared" si="4"/>
        <v>0</v>
      </c>
      <c r="S6" s="162">
        <f t="shared" si="4"/>
        <v>0</v>
      </c>
      <c r="T6" s="164">
        <f t="shared" si="4"/>
        <v>0</v>
      </c>
    </row>
    <row r="7" spans="1:22" ht="41.1" customHeight="1">
      <c r="A7" s="158" t="s">
        <v>75</v>
      </c>
      <c r="B7" s="160">
        <v>1</v>
      </c>
      <c r="C7" s="160">
        <v>1</v>
      </c>
      <c r="D7" s="161">
        <f t="shared" si="0"/>
        <v>1</v>
      </c>
      <c r="E7" s="160">
        <v>1</v>
      </c>
      <c r="F7" s="162">
        <v>0</v>
      </c>
      <c r="G7" s="160">
        <v>1</v>
      </c>
      <c r="H7" s="161">
        <f t="shared" si="1"/>
        <v>1</v>
      </c>
      <c r="I7" s="166">
        <v>1</v>
      </c>
      <c r="J7" s="162">
        <f t="shared" si="2"/>
        <v>0</v>
      </c>
      <c r="K7" s="161">
        <f t="shared" ref="K7:K28" si="5">I7/G7</f>
        <v>1</v>
      </c>
      <c r="L7" s="162">
        <f t="shared" si="2"/>
        <v>0</v>
      </c>
      <c r="M7" s="161">
        <v>0</v>
      </c>
      <c r="N7" s="167">
        <v>1</v>
      </c>
      <c r="O7" s="161">
        <f t="shared" si="3"/>
        <v>1</v>
      </c>
      <c r="P7" s="163">
        <v>1</v>
      </c>
      <c r="Q7" s="162">
        <v>0</v>
      </c>
      <c r="R7" s="162">
        <v>0</v>
      </c>
      <c r="S7" s="162">
        <v>0</v>
      </c>
      <c r="T7" s="163">
        <v>1</v>
      </c>
      <c r="U7" s="5"/>
    </row>
    <row r="8" spans="1:22" ht="41.1" customHeight="1">
      <c r="A8" s="158" t="s">
        <v>74</v>
      </c>
      <c r="B8" s="162">
        <v>0</v>
      </c>
      <c r="C8" s="162">
        <v>0</v>
      </c>
      <c r="D8" s="161">
        <v>0</v>
      </c>
      <c r="E8" s="162">
        <v>0</v>
      </c>
      <c r="F8" s="162">
        <v>0</v>
      </c>
      <c r="G8" s="162">
        <v>0</v>
      </c>
      <c r="H8" s="161">
        <v>0</v>
      </c>
      <c r="I8" s="162">
        <f t="shared" si="2"/>
        <v>0</v>
      </c>
      <c r="J8" s="162">
        <f t="shared" si="2"/>
        <v>0</v>
      </c>
      <c r="K8" s="161">
        <v>0</v>
      </c>
      <c r="L8" s="162">
        <f t="shared" si="2"/>
        <v>0</v>
      </c>
      <c r="M8" s="161">
        <v>0</v>
      </c>
      <c r="N8" s="162">
        <v>0</v>
      </c>
      <c r="O8" s="161">
        <v>0</v>
      </c>
      <c r="P8" s="162">
        <f t="shared" si="4"/>
        <v>0</v>
      </c>
      <c r="Q8" s="162">
        <f t="shared" si="4"/>
        <v>0</v>
      </c>
      <c r="R8" s="162">
        <f t="shared" si="4"/>
        <v>0</v>
      </c>
      <c r="S8" s="162">
        <f t="shared" si="4"/>
        <v>0</v>
      </c>
      <c r="T8" s="164">
        <v>0</v>
      </c>
    </row>
    <row r="9" spans="1:22" ht="41.1" customHeight="1">
      <c r="A9" s="158" t="s">
        <v>73</v>
      </c>
      <c r="B9" s="162">
        <v>0</v>
      </c>
      <c r="C9" s="162">
        <v>0</v>
      </c>
      <c r="D9" s="161">
        <v>0</v>
      </c>
      <c r="E9" s="162">
        <v>0</v>
      </c>
      <c r="F9" s="162">
        <v>0</v>
      </c>
      <c r="G9" s="162">
        <v>0</v>
      </c>
      <c r="H9" s="161">
        <v>0</v>
      </c>
      <c r="I9" s="162">
        <f t="shared" si="2"/>
        <v>0</v>
      </c>
      <c r="J9" s="162">
        <f t="shared" si="2"/>
        <v>0</v>
      </c>
      <c r="K9" s="161">
        <v>0</v>
      </c>
      <c r="L9" s="162">
        <f t="shared" si="2"/>
        <v>0</v>
      </c>
      <c r="M9" s="161">
        <v>0</v>
      </c>
      <c r="N9" s="162">
        <v>0</v>
      </c>
      <c r="O9" s="161">
        <v>0</v>
      </c>
      <c r="P9" s="162">
        <f t="shared" si="4"/>
        <v>0</v>
      </c>
      <c r="Q9" s="162">
        <f t="shared" si="4"/>
        <v>0</v>
      </c>
      <c r="R9" s="162">
        <f t="shared" si="4"/>
        <v>0</v>
      </c>
      <c r="S9" s="162">
        <f t="shared" si="4"/>
        <v>0</v>
      </c>
      <c r="T9" s="164">
        <f t="shared" si="4"/>
        <v>0</v>
      </c>
    </row>
    <row r="10" spans="1:22" ht="41.1" customHeight="1">
      <c r="A10" s="158" t="s">
        <v>72</v>
      </c>
      <c r="B10" s="162">
        <v>0</v>
      </c>
      <c r="C10" s="162">
        <v>0</v>
      </c>
      <c r="D10" s="161">
        <v>0</v>
      </c>
      <c r="E10" s="162">
        <v>0</v>
      </c>
      <c r="F10" s="162">
        <v>0</v>
      </c>
      <c r="G10" s="162">
        <v>0</v>
      </c>
      <c r="H10" s="161">
        <v>0</v>
      </c>
      <c r="I10" s="162">
        <f t="shared" si="2"/>
        <v>0</v>
      </c>
      <c r="J10" s="162">
        <f t="shared" si="2"/>
        <v>0</v>
      </c>
      <c r="K10" s="161">
        <v>0</v>
      </c>
      <c r="L10" s="162">
        <f t="shared" si="2"/>
        <v>0</v>
      </c>
      <c r="M10" s="161">
        <v>0</v>
      </c>
      <c r="N10" s="162">
        <v>0</v>
      </c>
      <c r="O10" s="161">
        <v>0</v>
      </c>
      <c r="P10" s="162">
        <f t="shared" si="4"/>
        <v>0</v>
      </c>
      <c r="Q10" s="162">
        <f t="shared" si="4"/>
        <v>0</v>
      </c>
      <c r="R10" s="162">
        <f t="shared" si="4"/>
        <v>0</v>
      </c>
      <c r="S10" s="162">
        <f t="shared" si="4"/>
        <v>0</v>
      </c>
      <c r="T10" s="164">
        <v>0</v>
      </c>
    </row>
    <row r="11" spans="1:22" ht="41.1" customHeight="1">
      <c r="A11" s="158" t="s">
        <v>71</v>
      </c>
      <c r="B11" s="162">
        <v>0</v>
      </c>
      <c r="C11" s="162">
        <v>0</v>
      </c>
      <c r="D11" s="161">
        <v>0</v>
      </c>
      <c r="E11" s="162">
        <v>0</v>
      </c>
      <c r="F11" s="162">
        <v>0</v>
      </c>
      <c r="G11" s="162">
        <v>0</v>
      </c>
      <c r="H11" s="161">
        <v>0</v>
      </c>
      <c r="I11" s="162">
        <f t="shared" si="2"/>
        <v>0</v>
      </c>
      <c r="J11" s="162">
        <f t="shared" si="2"/>
        <v>0</v>
      </c>
      <c r="K11" s="161">
        <v>0</v>
      </c>
      <c r="L11" s="162">
        <f t="shared" si="2"/>
        <v>0</v>
      </c>
      <c r="M11" s="161">
        <v>0</v>
      </c>
      <c r="N11" s="162">
        <v>0</v>
      </c>
      <c r="O11" s="161">
        <v>0</v>
      </c>
      <c r="P11" s="162">
        <f t="shared" si="4"/>
        <v>0</v>
      </c>
      <c r="Q11" s="162">
        <f t="shared" si="4"/>
        <v>0</v>
      </c>
      <c r="R11" s="162">
        <f t="shared" si="4"/>
        <v>0</v>
      </c>
      <c r="S11" s="162">
        <f t="shared" si="4"/>
        <v>0</v>
      </c>
      <c r="T11" s="164">
        <f t="shared" si="4"/>
        <v>0</v>
      </c>
    </row>
    <row r="12" spans="1:22" ht="41.1" customHeight="1">
      <c r="A12" s="158" t="s">
        <v>70</v>
      </c>
      <c r="B12" s="162">
        <v>0</v>
      </c>
      <c r="C12" s="162">
        <v>0</v>
      </c>
      <c r="D12" s="161">
        <v>0</v>
      </c>
      <c r="E12" s="162">
        <v>0</v>
      </c>
      <c r="F12" s="162">
        <v>0</v>
      </c>
      <c r="G12" s="162">
        <v>0</v>
      </c>
      <c r="H12" s="161">
        <v>0</v>
      </c>
      <c r="I12" s="162">
        <f t="shared" si="2"/>
        <v>0</v>
      </c>
      <c r="J12" s="162">
        <f t="shared" si="2"/>
        <v>0</v>
      </c>
      <c r="K12" s="161">
        <v>0</v>
      </c>
      <c r="L12" s="162">
        <f t="shared" si="2"/>
        <v>0</v>
      </c>
      <c r="M12" s="161">
        <v>0</v>
      </c>
      <c r="N12" s="162">
        <v>0</v>
      </c>
      <c r="O12" s="161">
        <v>0</v>
      </c>
      <c r="P12" s="162">
        <f t="shared" si="4"/>
        <v>0</v>
      </c>
      <c r="Q12" s="162">
        <f t="shared" si="4"/>
        <v>0</v>
      </c>
      <c r="R12" s="162">
        <f t="shared" si="4"/>
        <v>0</v>
      </c>
      <c r="S12" s="162">
        <f t="shared" si="4"/>
        <v>0</v>
      </c>
      <c r="T12" s="164">
        <f t="shared" si="4"/>
        <v>0</v>
      </c>
    </row>
    <row r="13" spans="1:22" ht="41.1" customHeight="1">
      <c r="A13" s="158" t="s">
        <v>69</v>
      </c>
      <c r="B13" s="162">
        <v>0</v>
      </c>
      <c r="C13" s="162">
        <v>0</v>
      </c>
      <c r="D13" s="161">
        <v>0</v>
      </c>
      <c r="E13" s="162">
        <v>0</v>
      </c>
      <c r="F13" s="162">
        <v>0</v>
      </c>
      <c r="G13" s="162">
        <v>0</v>
      </c>
      <c r="H13" s="161">
        <v>0</v>
      </c>
      <c r="I13" s="162">
        <f t="shared" si="2"/>
        <v>0</v>
      </c>
      <c r="J13" s="162">
        <f t="shared" si="2"/>
        <v>0</v>
      </c>
      <c r="K13" s="161">
        <v>0</v>
      </c>
      <c r="L13" s="162">
        <f t="shared" si="2"/>
        <v>0</v>
      </c>
      <c r="M13" s="161">
        <v>0</v>
      </c>
      <c r="N13" s="162">
        <v>0</v>
      </c>
      <c r="O13" s="161">
        <v>0</v>
      </c>
      <c r="P13" s="162">
        <f t="shared" si="4"/>
        <v>0</v>
      </c>
      <c r="Q13" s="162">
        <f t="shared" si="4"/>
        <v>0</v>
      </c>
      <c r="R13" s="162">
        <f t="shared" si="4"/>
        <v>0</v>
      </c>
      <c r="S13" s="162">
        <f t="shared" si="4"/>
        <v>0</v>
      </c>
      <c r="T13" s="164">
        <f t="shared" si="4"/>
        <v>0</v>
      </c>
    </row>
    <row r="14" spans="1:22" ht="41.1" customHeight="1">
      <c r="A14" s="158" t="s">
        <v>68</v>
      </c>
      <c r="B14" s="162">
        <v>0</v>
      </c>
      <c r="C14" s="162">
        <v>0</v>
      </c>
      <c r="D14" s="161">
        <v>0</v>
      </c>
      <c r="E14" s="162">
        <v>0</v>
      </c>
      <c r="F14" s="162">
        <v>0</v>
      </c>
      <c r="G14" s="162">
        <v>0</v>
      </c>
      <c r="H14" s="161">
        <v>0</v>
      </c>
      <c r="I14" s="162">
        <f t="shared" si="2"/>
        <v>0</v>
      </c>
      <c r="J14" s="162">
        <f t="shared" si="2"/>
        <v>0</v>
      </c>
      <c r="K14" s="161">
        <v>0</v>
      </c>
      <c r="L14" s="162">
        <f t="shared" si="2"/>
        <v>0</v>
      </c>
      <c r="M14" s="161">
        <v>0</v>
      </c>
      <c r="N14" s="162">
        <v>0</v>
      </c>
      <c r="O14" s="161">
        <v>0</v>
      </c>
      <c r="P14" s="162">
        <f t="shared" si="4"/>
        <v>0</v>
      </c>
      <c r="Q14" s="162">
        <f t="shared" si="4"/>
        <v>0</v>
      </c>
      <c r="R14" s="162">
        <f t="shared" si="4"/>
        <v>0</v>
      </c>
      <c r="S14" s="162">
        <f t="shared" si="4"/>
        <v>0</v>
      </c>
      <c r="T14" s="164">
        <f t="shared" si="4"/>
        <v>0</v>
      </c>
    </row>
    <row r="15" spans="1:22" ht="41.1" customHeight="1">
      <c r="A15" s="158" t="s">
        <v>67</v>
      </c>
      <c r="B15" s="162">
        <v>0</v>
      </c>
      <c r="C15" s="162">
        <v>0</v>
      </c>
      <c r="D15" s="161">
        <v>0</v>
      </c>
      <c r="E15" s="162">
        <v>0</v>
      </c>
      <c r="F15" s="162">
        <v>0</v>
      </c>
      <c r="G15" s="162">
        <v>0</v>
      </c>
      <c r="H15" s="161">
        <v>0</v>
      </c>
      <c r="I15" s="162">
        <f t="shared" si="2"/>
        <v>0</v>
      </c>
      <c r="J15" s="162">
        <f t="shared" si="2"/>
        <v>0</v>
      </c>
      <c r="K15" s="161">
        <v>0</v>
      </c>
      <c r="L15" s="162">
        <f t="shared" si="2"/>
        <v>0</v>
      </c>
      <c r="M15" s="161">
        <v>0</v>
      </c>
      <c r="N15" s="162">
        <v>0</v>
      </c>
      <c r="O15" s="161">
        <v>0</v>
      </c>
      <c r="P15" s="162">
        <f t="shared" si="4"/>
        <v>0</v>
      </c>
      <c r="Q15" s="162">
        <v>0</v>
      </c>
      <c r="R15" s="162">
        <v>0</v>
      </c>
      <c r="S15" s="162">
        <v>0</v>
      </c>
      <c r="T15" s="164">
        <f t="shared" si="4"/>
        <v>0</v>
      </c>
    </row>
    <row r="16" spans="1:22" ht="41.1" customHeight="1">
      <c r="A16" s="158" t="s">
        <v>66</v>
      </c>
      <c r="B16" s="162">
        <v>0</v>
      </c>
      <c r="C16" s="162">
        <v>0</v>
      </c>
      <c r="D16" s="161">
        <v>0</v>
      </c>
      <c r="E16" s="162">
        <v>0</v>
      </c>
      <c r="F16" s="162">
        <v>0</v>
      </c>
      <c r="G16" s="162">
        <v>0</v>
      </c>
      <c r="H16" s="161">
        <v>0</v>
      </c>
      <c r="I16" s="162">
        <f t="shared" si="2"/>
        <v>0</v>
      </c>
      <c r="J16" s="162">
        <f t="shared" si="2"/>
        <v>0</v>
      </c>
      <c r="K16" s="161">
        <v>0</v>
      </c>
      <c r="L16" s="162">
        <f t="shared" si="2"/>
        <v>0</v>
      </c>
      <c r="M16" s="161">
        <v>0</v>
      </c>
      <c r="N16" s="162">
        <v>0</v>
      </c>
      <c r="O16" s="161">
        <v>0</v>
      </c>
      <c r="P16" s="162">
        <f t="shared" si="4"/>
        <v>0</v>
      </c>
      <c r="Q16" s="162">
        <f t="shared" si="4"/>
        <v>0</v>
      </c>
      <c r="R16" s="162">
        <f t="shared" si="4"/>
        <v>0</v>
      </c>
      <c r="S16" s="162">
        <f t="shared" si="4"/>
        <v>0</v>
      </c>
      <c r="T16" s="164">
        <f t="shared" si="4"/>
        <v>0</v>
      </c>
    </row>
    <row r="17" spans="1:20" ht="41.1" customHeight="1">
      <c r="A17" s="158" t="s">
        <v>65</v>
      </c>
      <c r="B17" s="168">
        <v>1</v>
      </c>
      <c r="C17" s="168">
        <v>1</v>
      </c>
      <c r="D17" s="161">
        <f t="shared" si="0"/>
        <v>1</v>
      </c>
      <c r="E17" s="168">
        <v>1</v>
      </c>
      <c r="F17" s="162">
        <v>0</v>
      </c>
      <c r="G17" s="168">
        <v>1</v>
      </c>
      <c r="H17" s="161">
        <f t="shared" si="1"/>
        <v>1</v>
      </c>
      <c r="I17" s="166">
        <v>1</v>
      </c>
      <c r="J17" s="162">
        <f t="shared" si="2"/>
        <v>0</v>
      </c>
      <c r="K17" s="161">
        <f t="shared" si="5"/>
        <v>1</v>
      </c>
      <c r="L17" s="162">
        <f t="shared" si="2"/>
        <v>0</v>
      </c>
      <c r="M17" s="161">
        <v>0</v>
      </c>
      <c r="N17" s="167">
        <v>1</v>
      </c>
      <c r="O17" s="161">
        <f t="shared" si="3"/>
        <v>1</v>
      </c>
      <c r="P17" s="162">
        <v>0</v>
      </c>
      <c r="Q17" s="162">
        <v>0</v>
      </c>
      <c r="R17" s="162">
        <v>0</v>
      </c>
      <c r="S17" s="162">
        <v>0</v>
      </c>
      <c r="T17" s="164">
        <f t="shared" si="4"/>
        <v>0</v>
      </c>
    </row>
    <row r="18" spans="1:20" ht="41.1" customHeight="1">
      <c r="A18" s="158" t="s">
        <v>64</v>
      </c>
      <c r="B18" s="162">
        <v>0</v>
      </c>
      <c r="C18" s="162">
        <v>0</v>
      </c>
      <c r="D18" s="161">
        <v>0</v>
      </c>
      <c r="E18" s="162">
        <v>0</v>
      </c>
      <c r="F18" s="162">
        <v>0</v>
      </c>
      <c r="G18" s="162">
        <v>0</v>
      </c>
      <c r="H18" s="161">
        <v>0</v>
      </c>
      <c r="I18" s="162">
        <f t="shared" si="2"/>
        <v>0</v>
      </c>
      <c r="J18" s="162">
        <f t="shared" si="2"/>
        <v>0</v>
      </c>
      <c r="K18" s="161">
        <v>0</v>
      </c>
      <c r="L18" s="162">
        <f t="shared" si="2"/>
        <v>0</v>
      </c>
      <c r="M18" s="161">
        <v>0</v>
      </c>
      <c r="N18" s="162">
        <v>0</v>
      </c>
      <c r="O18" s="161">
        <v>0</v>
      </c>
      <c r="P18" s="162">
        <f t="shared" si="4"/>
        <v>0</v>
      </c>
      <c r="Q18" s="162">
        <f t="shared" si="4"/>
        <v>0</v>
      </c>
      <c r="R18" s="162">
        <f t="shared" si="4"/>
        <v>0</v>
      </c>
      <c r="S18" s="162">
        <f t="shared" si="4"/>
        <v>0</v>
      </c>
      <c r="T18" s="164">
        <v>0</v>
      </c>
    </row>
    <row r="19" spans="1:20" ht="41.1" customHeight="1">
      <c r="A19" s="158" t="s">
        <v>63</v>
      </c>
      <c r="B19" s="162">
        <v>0</v>
      </c>
      <c r="C19" s="162">
        <v>0</v>
      </c>
      <c r="D19" s="161">
        <v>0</v>
      </c>
      <c r="E19" s="162">
        <v>0</v>
      </c>
      <c r="F19" s="162">
        <v>0</v>
      </c>
      <c r="G19" s="162">
        <v>0</v>
      </c>
      <c r="H19" s="161">
        <v>0</v>
      </c>
      <c r="I19" s="162">
        <f t="shared" si="2"/>
        <v>0</v>
      </c>
      <c r="J19" s="162">
        <f t="shared" si="2"/>
        <v>0</v>
      </c>
      <c r="K19" s="161">
        <v>0</v>
      </c>
      <c r="L19" s="162">
        <f t="shared" si="2"/>
        <v>0</v>
      </c>
      <c r="M19" s="161">
        <v>0</v>
      </c>
      <c r="N19" s="162">
        <v>0</v>
      </c>
      <c r="O19" s="161">
        <v>0</v>
      </c>
      <c r="P19" s="162">
        <f t="shared" si="4"/>
        <v>0</v>
      </c>
      <c r="Q19" s="162">
        <f t="shared" si="4"/>
        <v>0</v>
      </c>
      <c r="R19" s="162">
        <f t="shared" si="4"/>
        <v>0</v>
      </c>
      <c r="S19" s="162">
        <f t="shared" si="4"/>
        <v>0</v>
      </c>
      <c r="T19" s="164">
        <f t="shared" si="4"/>
        <v>0</v>
      </c>
    </row>
    <row r="20" spans="1:20" ht="41.1" customHeight="1">
      <c r="A20" s="158" t="s">
        <v>62</v>
      </c>
      <c r="B20" s="162">
        <v>0</v>
      </c>
      <c r="C20" s="162">
        <v>0</v>
      </c>
      <c r="D20" s="161">
        <v>0</v>
      </c>
      <c r="E20" s="162">
        <v>0</v>
      </c>
      <c r="F20" s="162">
        <v>0</v>
      </c>
      <c r="G20" s="162">
        <v>0</v>
      </c>
      <c r="H20" s="161">
        <v>0</v>
      </c>
      <c r="I20" s="162">
        <f t="shared" si="2"/>
        <v>0</v>
      </c>
      <c r="J20" s="162">
        <f t="shared" si="2"/>
        <v>0</v>
      </c>
      <c r="K20" s="161">
        <v>0</v>
      </c>
      <c r="L20" s="162">
        <f t="shared" si="2"/>
        <v>0</v>
      </c>
      <c r="M20" s="161">
        <v>0</v>
      </c>
      <c r="N20" s="162">
        <v>0</v>
      </c>
      <c r="O20" s="161">
        <v>0</v>
      </c>
      <c r="P20" s="162">
        <f t="shared" si="4"/>
        <v>0</v>
      </c>
      <c r="Q20" s="162">
        <f t="shared" si="4"/>
        <v>0</v>
      </c>
      <c r="R20" s="162">
        <f t="shared" si="4"/>
        <v>0</v>
      </c>
      <c r="S20" s="162">
        <f t="shared" si="4"/>
        <v>0</v>
      </c>
      <c r="T20" s="164">
        <v>0</v>
      </c>
    </row>
    <row r="21" spans="1:20" ht="41.1" customHeight="1">
      <c r="A21" s="158" t="s">
        <v>61</v>
      </c>
      <c r="B21" s="162">
        <v>0</v>
      </c>
      <c r="C21" s="162">
        <v>0</v>
      </c>
      <c r="D21" s="161">
        <v>0</v>
      </c>
      <c r="E21" s="162">
        <v>0</v>
      </c>
      <c r="F21" s="162">
        <v>0</v>
      </c>
      <c r="G21" s="162">
        <v>0</v>
      </c>
      <c r="H21" s="161">
        <v>0</v>
      </c>
      <c r="I21" s="162">
        <f t="shared" si="2"/>
        <v>0</v>
      </c>
      <c r="J21" s="162">
        <f t="shared" si="2"/>
        <v>0</v>
      </c>
      <c r="K21" s="161">
        <v>0</v>
      </c>
      <c r="L21" s="162">
        <f t="shared" si="2"/>
        <v>0</v>
      </c>
      <c r="M21" s="161">
        <v>0</v>
      </c>
      <c r="N21" s="162">
        <v>0</v>
      </c>
      <c r="O21" s="161">
        <v>0</v>
      </c>
      <c r="P21" s="162">
        <f t="shared" ref="P21" si="6">M21-O21</f>
        <v>0</v>
      </c>
      <c r="Q21" s="162">
        <f t="shared" ref="P21:Q24" si="7">N21-P21</f>
        <v>0</v>
      </c>
      <c r="R21" s="162">
        <f t="shared" ref="R21:R24" si="8">O21-Q21</f>
        <v>0</v>
      </c>
      <c r="S21" s="162">
        <f t="shared" ref="P21:T27" si="9">P21-R21</f>
        <v>0</v>
      </c>
      <c r="T21" s="164">
        <f t="shared" si="9"/>
        <v>0</v>
      </c>
    </row>
    <row r="22" spans="1:20" ht="41.1" customHeight="1">
      <c r="A22" s="158" t="s">
        <v>60</v>
      </c>
      <c r="B22" s="162">
        <v>0</v>
      </c>
      <c r="C22" s="162">
        <v>0</v>
      </c>
      <c r="D22" s="161">
        <v>0</v>
      </c>
      <c r="E22" s="162">
        <v>0</v>
      </c>
      <c r="F22" s="162">
        <v>0</v>
      </c>
      <c r="G22" s="162">
        <v>0</v>
      </c>
      <c r="H22" s="161">
        <v>0</v>
      </c>
      <c r="I22" s="162">
        <f t="shared" si="2"/>
        <v>0</v>
      </c>
      <c r="J22" s="162">
        <f t="shared" si="2"/>
        <v>0</v>
      </c>
      <c r="K22" s="161">
        <v>0</v>
      </c>
      <c r="L22" s="162">
        <f t="shared" si="2"/>
        <v>0</v>
      </c>
      <c r="M22" s="161">
        <v>0</v>
      </c>
      <c r="N22" s="162">
        <v>0</v>
      </c>
      <c r="O22" s="161">
        <v>0</v>
      </c>
      <c r="P22" s="162">
        <f t="shared" si="7"/>
        <v>0</v>
      </c>
      <c r="Q22" s="162">
        <f t="shared" si="7"/>
        <v>0</v>
      </c>
      <c r="R22" s="162">
        <f t="shared" si="8"/>
        <v>0</v>
      </c>
      <c r="S22" s="162">
        <f t="shared" si="9"/>
        <v>0</v>
      </c>
      <c r="T22" s="164">
        <f t="shared" si="9"/>
        <v>0</v>
      </c>
    </row>
    <row r="23" spans="1:20" ht="41.1" customHeight="1">
      <c r="A23" s="158" t="s">
        <v>59</v>
      </c>
      <c r="B23" s="162">
        <v>0</v>
      </c>
      <c r="C23" s="162">
        <v>0</v>
      </c>
      <c r="D23" s="161">
        <v>0</v>
      </c>
      <c r="E23" s="162">
        <v>0</v>
      </c>
      <c r="F23" s="162">
        <v>0</v>
      </c>
      <c r="G23" s="162">
        <v>0</v>
      </c>
      <c r="H23" s="161">
        <v>0</v>
      </c>
      <c r="I23" s="162">
        <f t="shared" si="2"/>
        <v>0</v>
      </c>
      <c r="J23" s="162">
        <f t="shared" si="2"/>
        <v>0</v>
      </c>
      <c r="K23" s="161">
        <v>0</v>
      </c>
      <c r="L23" s="162">
        <f t="shared" si="2"/>
        <v>0</v>
      </c>
      <c r="M23" s="161">
        <v>0</v>
      </c>
      <c r="N23" s="162">
        <v>0</v>
      </c>
      <c r="O23" s="161">
        <v>0</v>
      </c>
      <c r="P23" s="162">
        <f t="shared" si="7"/>
        <v>0</v>
      </c>
      <c r="Q23" s="162">
        <f t="shared" si="7"/>
        <v>0</v>
      </c>
      <c r="R23" s="162">
        <f t="shared" si="8"/>
        <v>0</v>
      </c>
      <c r="S23" s="162">
        <f t="shared" si="9"/>
        <v>0</v>
      </c>
      <c r="T23" s="164">
        <f t="shared" si="9"/>
        <v>0</v>
      </c>
    </row>
    <row r="24" spans="1:20" ht="41.1" customHeight="1">
      <c r="A24" s="158" t="s">
        <v>58</v>
      </c>
      <c r="B24" s="162">
        <v>0</v>
      </c>
      <c r="C24" s="162">
        <v>0</v>
      </c>
      <c r="D24" s="161">
        <v>0</v>
      </c>
      <c r="E24" s="162">
        <v>0</v>
      </c>
      <c r="F24" s="162">
        <v>0</v>
      </c>
      <c r="G24" s="162">
        <v>0</v>
      </c>
      <c r="H24" s="161">
        <v>0</v>
      </c>
      <c r="I24" s="162">
        <f t="shared" si="2"/>
        <v>0</v>
      </c>
      <c r="J24" s="162">
        <f t="shared" si="2"/>
        <v>0</v>
      </c>
      <c r="K24" s="161">
        <v>0</v>
      </c>
      <c r="L24" s="162">
        <f t="shared" si="2"/>
        <v>0</v>
      </c>
      <c r="M24" s="161">
        <v>0</v>
      </c>
      <c r="N24" s="162">
        <v>0</v>
      </c>
      <c r="O24" s="161">
        <v>0</v>
      </c>
      <c r="P24" s="162">
        <f t="shared" si="7"/>
        <v>0</v>
      </c>
      <c r="Q24" s="162">
        <f t="shared" si="7"/>
        <v>0</v>
      </c>
      <c r="R24" s="162">
        <f t="shared" si="8"/>
        <v>0</v>
      </c>
      <c r="S24" s="162">
        <f t="shared" si="9"/>
        <v>0</v>
      </c>
      <c r="T24" s="164">
        <f t="shared" si="9"/>
        <v>0</v>
      </c>
    </row>
    <row r="25" spans="1:20" ht="41.1" customHeight="1">
      <c r="A25" s="158" t="s">
        <v>57</v>
      </c>
      <c r="B25" s="162">
        <v>0</v>
      </c>
      <c r="C25" s="162">
        <v>0</v>
      </c>
      <c r="D25" s="161">
        <v>0</v>
      </c>
      <c r="E25" s="162">
        <v>0</v>
      </c>
      <c r="F25" s="162">
        <v>0</v>
      </c>
      <c r="G25" s="162">
        <v>0</v>
      </c>
      <c r="H25" s="161">
        <v>0</v>
      </c>
      <c r="I25" s="162">
        <f t="shared" si="2"/>
        <v>0</v>
      </c>
      <c r="J25" s="162">
        <f t="shared" si="2"/>
        <v>0</v>
      </c>
      <c r="K25" s="161">
        <v>0</v>
      </c>
      <c r="L25" s="162">
        <f t="shared" si="2"/>
        <v>0</v>
      </c>
      <c r="M25" s="161">
        <v>0</v>
      </c>
      <c r="N25" s="162">
        <v>0</v>
      </c>
      <c r="O25" s="161">
        <v>0</v>
      </c>
      <c r="P25" s="162">
        <f t="shared" si="9"/>
        <v>0</v>
      </c>
      <c r="Q25" s="162">
        <f t="shared" si="9"/>
        <v>0</v>
      </c>
      <c r="R25" s="162">
        <f t="shared" si="9"/>
        <v>0</v>
      </c>
      <c r="S25" s="162">
        <f t="shared" si="9"/>
        <v>0</v>
      </c>
      <c r="T25" s="164">
        <f t="shared" si="9"/>
        <v>0</v>
      </c>
    </row>
    <row r="26" spans="1:20" ht="41.1" customHeight="1">
      <c r="A26" s="158" t="s">
        <v>56</v>
      </c>
      <c r="B26" s="162">
        <v>0</v>
      </c>
      <c r="C26" s="162">
        <v>0</v>
      </c>
      <c r="D26" s="161">
        <v>0</v>
      </c>
      <c r="E26" s="162">
        <v>0</v>
      </c>
      <c r="F26" s="162">
        <v>0</v>
      </c>
      <c r="G26" s="162">
        <v>0</v>
      </c>
      <c r="H26" s="161">
        <v>0</v>
      </c>
      <c r="I26" s="162">
        <f t="shared" si="2"/>
        <v>0</v>
      </c>
      <c r="J26" s="162">
        <f t="shared" si="2"/>
        <v>0</v>
      </c>
      <c r="K26" s="161">
        <v>0</v>
      </c>
      <c r="L26" s="162">
        <f t="shared" si="2"/>
        <v>0</v>
      </c>
      <c r="M26" s="161">
        <v>0</v>
      </c>
      <c r="N26" s="162">
        <v>0</v>
      </c>
      <c r="O26" s="161">
        <v>0</v>
      </c>
      <c r="P26" s="162">
        <f t="shared" si="9"/>
        <v>0</v>
      </c>
      <c r="Q26" s="162">
        <f t="shared" si="9"/>
        <v>0</v>
      </c>
      <c r="R26" s="162">
        <f t="shared" si="9"/>
        <v>0</v>
      </c>
      <c r="S26" s="162">
        <f t="shared" si="9"/>
        <v>0</v>
      </c>
      <c r="T26" s="164">
        <f t="shared" si="9"/>
        <v>0</v>
      </c>
    </row>
    <row r="27" spans="1:20" ht="41.1" customHeight="1">
      <c r="A27" s="158" t="s">
        <v>55</v>
      </c>
      <c r="B27" s="162">
        <v>0</v>
      </c>
      <c r="C27" s="162">
        <v>0</v>
      </c>
      <c r="D27" s="161">
        <v>0</v>
      </c>
      <c r="E27" s="162">
        <v>0</v>
      </c>
      <c r="F27" s="162">
        <v>0</v>
      </c>
      <c r="G27" s="162">
        <v>0</v>
      </c>
      <c r="H27" s="161">
        <v>0</v>
      </c>
      <c r="I27" s="162">
        <f t="shared" si="2"/>
        <v>0</v>
      </c>
      <c r="J27" s="162">
        <f t="shared" si="2"/>
        <v>0</v>
      </c>
      <c r="K27" s="161">
        <v>0</v>
      </c>
      <c r="L27" s="162">
        <f t="shared" si="2"/>
        <v>0</v>
      </c>
      <c r="M27" s="161">
        <v>0</v>
      </c>
      <c r="N27" s="162">
        <v>0</v>
      </c>
      <c r="O27" s="161">
        <v>0</v>
      </c>
      <c r="P27" s="162">
        <f t="shared" si="9"/>
        <v>0</v>
      </c>
      <c r="Q27" s="162">
        <f t="shared" si="9"/>
        <v>0</v>
      </c>
      <c r="R27" s="162">
        <f t="shared" si="9"/>
        <v>0</v>
      </c>
      <c r="S27" s="162">
        <f t="shared" si="9"/>
        <v>0</v>
      </c>
      <c r="T27" s="164">
        <f t="shared" si="9"/>
        <v>0</v>
      </c>
    </row>
    <row r="28" spans="1:20" ht="57.6" customHeight="1">
      <c r="A28" s="158" t="s">
        <v>2</v>
      </c>
      <c r="B28" s="169">
        <f>SUM(B5:B27)</f>
        <v>5</v>
      </c>
      <c r="C28" s="169">
        <f>SUM(C5:C27)</f>
        <v>5</v>
      </c>
      <c r="D28" s="161">
        <f t="shared" si="0"/>
        <v>1</v>
      </c>
      <c r="E28" s="170">
        <f>SUM(E5:E27)</f>
        <v>5</v>
      </c>
      <c r="F28" s="165">
        <v>0</v>
      </c>
      <c r="G28" s="170">
        <f t="shared" ref="G28" si="10">SUM(G5:G27)</f>
        <v>5</v>
      </c>
      <c r="H28" s="161">
        <f t="shared" si="1"/>
        <v>1</v>
      </c>
      <c r="I28" s="171">
        <f>SUM(I5:I27)</f>
        <v>5</v>
      </c>
      <c r="J28" s="162">
        <f t="shared" si="2"/>
        <v>0</v>
      </c>
      <c r="K28" s="161">
        <f t="shared" si="5"/>
        <v>1</v>
      </c>
      <c r="L28" s="162">
        <f>SUM(L5:L27)</f>
        <v>0</v>
      </c>
      <c r="M28" s="161">
        <v>0</v>
      </c>
      <c r="N28" s="170">
        <f>SUM(N5:N27)</f>
        <v>5</v>
      </c>
      <c r="O28" s="161">
        <f t="shared" si="3"/>
        <v>1</v>
      </c>
      <c r="P28" s="163">
        <f>SUM(P5:P27)</f>
        <v>4</v>
      </c>
      <c r="Q28" s="172">
        <f t="shared" ref="Q28:S28" si="11">SUM(Q5:Q27)</f>
        <v>0</v>
      </c>
      <c r="R28" s="172">
        <f t="shared" si="11"/>
        <v>0</v>
      </c>
      <c r="S28" s="172">
        <f t="shared" si="11"/>
        <v>0</v>
      </c>
      <c r="T28" s="163">
        <f t="shared" ref="T28" si="12">SUM(T5:T27)</f>
        <v>1</v>
      </c>
    </row>
    <row r="29" spans="1:20" ht="27.95" customHeight="1">
      <c r="A29" s="287"/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4"/>
    </row>
    <row r="30" spans="1:20" ht="18.95" customHeight="1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</row>
    <row r="31" spans="1:20" ht="19.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60" firstPageNumber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1"/>
  <sheetViews>
    <sheetView zoomScale="70" zoomScaleNormal="70" workbookViewId="0">
      <selection activeCell="B5" sqref="B5:C27"/>
    </sheetView>
  </sheetViews>
  <sheetFormatPr defaultColWidth="8.875" defaultRowHeight="19.5"/>
  <cols>
    <col min="1" max="1" width="16.125" style="18" customWidth="1"/>
    <col min="2" max="8" width="8.375" style="13" customWidth="1"/>
    <col min="9" max="10" width="8.375" style="20" customWidth="1"/>
    <col min="11" max="20" width="8.375" style="13" customWidth="1"/>
    <col min="21" max="21" width="2.5" style="13" customWidth="1"/>
    <col min="22" max="22" width="2.375" style="13" customWidth="1"/>
    <col min="23" max="16384" width="8.875" style="13"/>
  </cols>
  <sheetData>
    <row r="1" spans="1:22" ht="54.95" customHeight="1">
      <c r="A1" s="288" t="s">
        <v>106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</row>
    <row r="2" spans="1:22" ht="87" customHeight="1">
      <c r="A2" s="276" t="s">
        <v>103</v>
      </c>
      <c r="B2" s="278" t="s">
        <v>102</v>
      </c>
      <c r="C2" s="278"/>
      <c r="D2" s="278"/>
      <c r="E2" s="278" t="s">
        <v>101</v>
      </c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7" t="s">
        <v>100</v>
      </c>
      <c r="Q2" s="278" t="s">
        <v>99</v>
      </c>
      <c r="R2" s="278"/>
      <c r="S2" s="278"/>
      <c r="T2" s="67" t="s">
        <v>98</v>
      </c>
      <c r="U2" s="14"/>
      <c r="V2" s="15"/>
    </row>
    <row r="3" spans="1:22" ht="30.95" customHeight="1">
      <c r="A3" s="276"/>
      <c r="B3" s="279" t="s">
        <v>97</v>
      </c>
      <c r="C3" s="279" t="s">
        <v>96</v>
      </c>
      <c r="D3" s="279" t="s">
        <v>95</v>
      </c>
      <c r="E3" s="279" t="s">
        <v>94</v>
      </c>
      <c r="F3" s="279"/>
      <c r="G3" s="278" t="s">
        <v>93</v>
      </c>
      <c r="H3" s="278"/>
      <c r="I3" s="278"/>
      <c r="J3" s="278"/>
      <c r="K3" s="278"/>
      <c r="L3" s="278"/>
      <c r="M3" s="278"/>
      <c r="N3" s="278" t="s">
        <v>92</v>
      </c>
      <c r="O3" s="278"/>
      <c r="P3" s="277"/>
      <c r="Q3" s="281" t="s">
        <v>0</v>
      </c>
      <c r="R3" s="279" t="s">
        <v>91</v>
      </c>
      <c r="S3" s="279"/>
      <c r="T3" s="279" t="s">
        <v>7</v>
      </c>
      <c r="U3" s="14"/>
      <c r="V3" s="15"/>
    </row>
    <row r="4" spans="1:22" s="18" customFormat="1" ht="70.5" customHeight="1">
      <c r="A4" s="276"/>
      <c r="B4" s="279"/>
      <c r="C4" s="279"/>
      <c r="D4" s="279"/>
      <c r="E4" s="79" t="s">
        <v>90</v>
      </c>
      <c r="F4" s="79" t="s">
        <v>89</v>
      </c>
      <c r="G4" s="79" t="s">
        <v>88</v>
      </c>
      <c r="H4" s="79" t="s">
        <v>87</v>
      </c>
      <c r="I4" s="80" t="s">
        <v>86</v>
      </c>
      <c r="J4" s="80" t="s">
        <v>85</v>
      </c>
      <c r="K4" s="80" t="s">
        <v>84</v>
      </c>
      <c r="L4" s="80" t="s">
        <v>83</v>
      </c>
      <c r="M4" s="80" t="s">
        <v>82</v>
      </c>
      <c r="N4" s="79" t="s">
        <v>81</v>
      </c>
      <c r="O4" s="79" t="s">
        <v>80</v>
      </c>
      <c r="P4" s="277"/>
      <c r="Q4" s="281"/>
      <c r="R4" s="80" t="s">
        <v>79</v>
      </c>
      <c r="S4" s="80" t="s">
        <v>78</v>
      </c>
      <c r="T4" s="279"/>
    </row>
    <row r="5" spans="1:22" s="18" customFormat="1" ht="45" customHeight="1">
      <c r="A5" s="225" t="s">
        <v>77</v>
      </c>
      <c r="B5" s="58">
        <f>[1]查復情形!B5</f>
        <v>2</v>
      </c>
      <c r="C5" s="58">
        <f>[1]查復情形!C5</f>
        <v>2</v>
      </c>
      <c r="D5" s="85">
        <f t="shared" ref="D5:D28" si="0">C5/B5</f>
        <v>1</v>
      </c>
      <c r="E5" s="53">
        <v>1</v>
      </c>
      <c r="F5" s="22">
        <v>0</v>
      </c>
      <c r="G5" s="58">
        <f>[1]查復情形!G5</f>
        <v>1</v>
      </c>
      <c r="H5" s="85">
        <f t="shared" ref="H5:H28" si="1">G5/B5</f>
        <v>0.5</v>
      </c>
      <c r="I5" s="54">
        <v>1</v>
      </c>
      <c r="J5" s="22">
        <f t="shared" ref="J5:J19" si="2">G5-I5</f>
        <v>0</v>
      </c>
      <c r="K5" s="85">
        <v>0</v>
      </c>
      <c r="L5" s="22">
        <v>0</v>
      </c>
      <c r="M5" s="85">
        <v>0</v>
      </c>
      <c r="N5" s="22">
        <v>0</v>
      </c>
      <c r="O5" s="85">
        <f t="shared" ref="O5:O28" si="3">(E5+G5-N5)/B5</f>
        <v>1</v>
      </c>
      <c r="P5" s="54">
        <v>1</v>
      </c>
      <c r="Q5" s="22">
        <v>0</v>
      </c>
      <c r="R5" s="22">
        <v>0</v>
      </c>
      <c r="S5" s="22">
        <v>0</v>
      </c>
      <c r="T5" s="58">
        <v>2</v>
      </c>
    </row>
    <row r="6" spans="1:22" ht="45" customHeight="1">
      <c r="A6" s="225" t="s">
        <v>76</v>
      </c>
      <c r="B6" s="86">
        <f>[1]查復情形!B6</f>
        <v>464</v>
      </c>
      <c r="C6" s="86">
        <f>[1]查復情形!C6</f>
        <v>464</v>
      </c>
      <c r="D6" s="85">
        <f t="shared" si="0"/>
        <v>1</v>
      </c>
      <c r="E6" s="53">
        <v>364</v>
      </c>
      <c r="F6" s="53">
        <v>10</v>
      </c>
      <c r="G6" s="86">
        <f>[1]查復情形!G6</f>
        <v>464</v>
      </c>
      <c r="H6" s="85">
        <f t="shared" si="1"/>
        <v>1</v>
      </c>
      <c r="I6" s="55">
        <v>456</v>
      </c>
      <c r="J6" s="56">
        <f t="shared" si="2"/>
        <v>8</v>
      </c>
      <c r="K6" s="85">
        <f t="shared" ref="K6:K28" si="4">I6/G6</f>
        <v>0.98275862068965514</v>
      </c>
      <c r="L6" s="54">
        <v>10</v>
      </c>
      <c r="M6" s="85">
        <f t="shared" ref="M6:M28" si="5">L6/F6</f>
        <v>1</v>
      </c>
      <c r="N6" s="58">
        <v>364</v>
      </c>
      <c r="O6" s="85">
        <f t="shared" si="3"/>
        <v>1</v>
      </c>
      <c r="P6" s="58">
        <v>646</v>
      </c>
      <c r="Q6" s="22">
        <v>0</v>
      </c>
      <c r="R6" s="22">
        <v>0</v>
      </c>
      <c r="S6" s="22">
        <v>0</v>
      </c>
      <c r="T6" s="58">
        <v>248</v>
      </c>
    </row>
    <row r="7" spans="1:22" ht="45" customHeight="1">
      <c r="A7" s="225" t="s">
        <v>75</v>
      </c>
      <c r="B7" s="86">
        <v>448</v>
      </c>
      <c r="C7" s="86">
        <v>448</v>
      </c>
      <c r="D7" s="85">
        <f t="shared" si="0"/>
        <v>1</v>
      </c>
      <c r="E7" s="53">
        <v>436</v>
      </c>
      <c r="F7" s="53">
        <v>28</v>
      </c>
      <c r="G7" s="86">
        <v>432</v>
      </c>
      <c r="H7" s="85">
        <f t="shared" si="1"/>
        <v>0.9642857142857143</v>
      </c>
      <c r="I7" s="54">
        <v>416</v>
      </c>
      <c r="J7" s="56">
        <f t="shared" si="2"/>
        <v>16</v>
      </c>
      <c r="K7" s="85">
        <f t="shared" si="4"/>
        <v>0.96296296296296291</v>
      </c>
      <c r="L7" s="54">
        <v>25</v>
      </c>
      <c r="M7" s="85">
        <f t="shared" si="5"/>
        <v>0.8928571428571429</v>
      </c>
      <c r="N7" s="58">
        <v>429</v>
      </c>
      <c r="O7" s="85">
        <f t="shared" si="3"/>
        <v>0.9799107142857143</v>
      </c>
      <c r="P7" s="58">
        <v>255</v>
      </c>
      <c r="Q7" s="58">
        <v>3</v>
      </c>
      <c r="R7" s="58">
        <v>126</v>
      </c>
      <c r="S7" s="58">
        <v>14</v>
      </c>
      <c r="T7" s="58">
        <v>85</v>
      </c>
      <c r="U7" s="19"/>
    </row>
    <row r="8" spans="1:22" ht="45" customHeight="1">
      <c r="A8" s="88" t="s">
        <v>74</v>
      </c>
      <c r="B8" s="86">
        <f>[1]查復情形!B8</f>
        <v>390</v>
      </c>
      <c r="C8" s="86">
        <f>[1]查復情形!C8</f>
        <v>390</v>
      </c>
      <c r="D8" s="85">
        <f t="shared" si="0"/>
        <v>1</v>
      </c>
      <c r="E8" s="53">
        <v>340</v>
      </c>
      <c r="F8" s="53">
        <v>83</v>
      </c>
      <c r="G8" s="86">
        <f>[1]查復情形!G8</f>
        <v>356</v>
      </c>
      <c r="H8" s="85">
        <f t="shared" si="1"/>
        <v>0.9128205128205128</v>
      </c>
      <c r="I8" s="54">
        <v>226</v>
      </c>
      <c r="J8" s="56">
        <f t="shared" si="2"/>
        <v>130</v>
      </c>
      <c r="K8" s="85">
        <f t="shared" si="4"/>
        <v>0.6348314606741573</v>
      </c>
      <c r="L8" s="54">
        <v>81</v>
      </c>
      <c r="M8" s="85">
        <f t="shared" si="5"/>
        <v>0.97590361445783136</v>
      </c>
      <c r="N8" s="58">
        <v>346</v>
      </c>
      <c r="O8" s="85">
        <f t="shared" si="3"/>
        <v>0.89743589743589747</v>
      </c>
      <c r="P8" s="58">
        <v>390</v>
      </c>
      <c r="Q8" s="58">
        <v>7</v>
      </c>
      <c r="R8" s="58">
        <v>104</v>
      </c>
      <c r="S8" s="29">
        <v>0</v>
      </c>
      <c r="T8" s="58">
        <v>69</v>
      </c>
    </row>
    <row r="9" spans="1:22" ht="45" customHeight="1">
      <c r="A9" s="88" t="s">
        <v>73</v>
      </c>
      <c r="B9" s="86">
        <f>[1]查復情形!B9</f>
        <v>689</v>
      </c>
      <c r="C9" s="86">
        <f>[1]查復情形!C9</f>
        <v>689</v>
      </c>
      <c r="D9" s="85">
        <f t="shared" si="0"/>
        <v>1</v>
      </c>
      <c r="E9" s="53">
        <v>445</v>
      </c>
      <c r="F9" s="53">
        <v>79</v>
      </c>
      <c r="G9" s="86">
        <f>[1]查復情形!G9</f>
        <v>448</v>
      </c>
      <c r="H9" s="85">
        <f t="shared" si="1"/>
        <v>0.65021770682148039</v>
      </c>
      <c r="I9" s="54">
        <v>401</v>
      </c>
      <c r="J9" s="56">
        <f t="shared" si="2"/>
        <v>47</v>
      </c>
      <c r="K9" s="85">
        <f t="shared" si="4"/>
        <v>0.8950892857142857</v>
      </c>
      <c r="L9" s="54">
        <v>81</v>
      </c>
      <c r="M9" s="85">
        <f t="shared" si="5"/>
        <v>1.0253164556962024</v>
      </c>
      <c r="N9" s="58">
        <v>202</v>
      </c>
      <c r="O9" s="85">
        <f t="shared" si="3"/>
        <v>1.0029027576197387</v>
      </c>
      <c r="P9" s="58">
        <v>689</v>
      </c>
      <c r="Q9" s="58">
        <v>5</v>
      </c>
      <c r="R9" s="58">
        <v>125</v>
      </c>
      <c r="S9" s="58">
        <v>5</v>
      </c>
      <c r="T9" s="58">
        <v>79</v>
      </c>
      <c r="U9" s="87"/>
    </row>
    <row r="10" spans="1:22" ht="45" customHeight="1">
      <c r="A10" s="88" t="s">
        <v>72</v>
      </c>
      <c r="B10" s="86">
        <f>[1]查復情形!B10</f>
        <v>296</v>
      </c>
      <c r="C10" s="86">
        <f>[1]查復情形!C10</f>
        <v>296</v>
      </c>
      <c r="D10" s="85">
        <f t="shared" si="0"/>
        <v>1</v>
      </c>
      <c r="E10" s="53">
        <v>296</v>
      </c>
      <c r="F10" s="29">
        <v>0</v>
      </c>
      <c r="G10" s="86">
        <f>[1]查復情形!G10</f>
        <v>296</v>
      </c>
      <c r="H10" s="85">
        <f t="shared" si="1"/>
        <v>1</v>
      </c>
      <c r="I10" s="54">
        <v>294</v>
      </c>
      <c r="J10" s="56">
        <f t="shared" si="2"/>
        <v>2</v>
      </c>
      <c r="K10" s="85">
        <f t="shared" si="4"/>
        <v>0.9932432432432432</v>
      </c>
      <c r="L10" s="29">
        <v>0</v>
      </c>
      <c r="M10" s="85">
        <v>0</v>
      </c>
      <c r="N10" s="58">
        <v>296</v>
      </c>
      <c r="O10" s="85">
        <f t="shared" si="3"/>
        <v>1</v>
      </c>
      <c r="P10" s="58">
        <v>296</v>
      </c>
      <c r="Q10" s="58">
        <v>3</v>
      </c>
      <c r="R10" s="58">
        <v>353</v>
      </c>
      <c r="S10" s="58">
        <v>12</v>
      </c>
      <c r="T10" s="58">
        <v>63</v>
      </c>
    </row>
    <row r="11" spans="1:22" ht="45" customHeight="1">
      <c r="A11" s="88" t="s">
        <v>71</v>
      </c>
      <c r="B11" s="86">
        <f>[1]查復情形!B11</f>
        <v>432</v>
      </c>
      <c r="C11" s="86">
        <f>[1]查復情形!C11</f>
        <v>432</v>
      </c>
      <c r="D11" s="85">
        <f t="shared" si="0"/>
        <v>1</v>
      </c>
      <c r="E11" s="53">
        <v>85</v>
      </c>
      <c r="F11" s="29">
        <v>0</v>
      </c>
      <c r="G11" s="86">
        <f>[1]查復情形!G11</f>
        <v>432</v>
      </c>
      <c r="H11" s="85">
        <f t="shared" si="1"/>
        <v>1</v>
      </c>
      <c r="I11" s="54">
        <v>425</v>
      </c>
      <c r="J11" s="56">
        <f t="shared" si="2"/>
        <v>7</v>
      </c>
      <c r="K11" s="85">
        <f t="shared" si="4"/>
        <v>0.98379629629629628</v>
      </c>
      <c r="L11" s="29">
        <v>0</v>
      </c>
      <c r="M11" s="85">
        <v>0</v>
      </c>
      <c r="N11" s="58">
        <v>85</v>
      </c>
      <c r="O11" s="85">
        <f t="shared" si="3"/>
        <v>1</v>
      </c>
      <c r="P11" s="58">
        <v>432</v>
      </c>
      <c r="Q11" s="58">
        <v>3</v>
      </c>
      <c r="R11" s="58">
        <v>8</v>
      </c>
      <c r="S11" s="29">
        <v>0</v>
      </c>
      <c r="T11" s="58">
        <v>24</v>
      </c>
    </row>
    <row r="12" spans="1:22" ht="45" customHeight="1">
      <c r="A12" s="88" t="s">
        <v>70</v>
      </c>
      <c r="B12" s="86">
        <f>[1]查復情形!B12</f>
        <v>14</v>
      </c>
      <c r="C12" s="86">
        <f>[1]查復情形!C12</f>
        <v>14</v>
      </c>
      <c r="D12" s="85">
        <f t="shared" si="0"/>
        <v>1</v>
      </c>
      <c r="E12" s="53">
        <v>8</v>
      </c>
      <c r="F12" s="29">
        <v>0</v>
      </c>
      <c r="G12" s="29">
        <f>[1]查復情形!G12</f>
        <v>0</v>
      </c>
      <c r="H12" s="85">
        <f t="shared" si="1"/>
        <v>0</v>
      </c>
      <c r="I12" s="29">
        <v>0</v>
      </c>
      <c r="J12" s="29">
        <f t="shared" si="2"/>
        <v>0</v>
      </c>
      <c r="K12" s="85">
        <v>0</v>
      </c>
      <c r="L12" s="29">
        <v>0</v>
      </c>
      <c r="M12" s="85">
        <v>0</v>
      </c>
      <c r="N12" s="29">
        <v>0</v>
      </c>
      <c r="O12" s="85">
        <f t="shared" si="3"/>
        <v>0.5714285714285714</v>
      </c>
      <c r="P12" s="58">
        <v>6</v>
      </c>
      <c r="Q12" s="29">
        <v>0</v>
      </c>
      <c r="R12" s="29">
        <v>0</v>
      </c>
      <c r="S12" s="29">
        <v>0</v>
      </c>
      <c r="T12" s="58">
        <v>4</v>
      </c>
    </row>
    <row r="13" spans="1:22" ht="45" customHeight="1">
      <c r="A13" s="88" t="s">
        <v>69</v>
      </c>
      <c r="B13" s="86">
        <f>[1]查復情形!B13</f>
        <v>78</v>
      </c>
      <c r="C13" s="86">
        <f>[1]查復情形!C13</f>
        <v>76</v>
      </c>
      <c r="D13" s="85">
        <f t="shared" si="0"/>
        <v>0.97435897435897434</v>
      </c>
      <c r="E13" s="53">
        <v>55</v>
      </c>
      <c r="F13" s="53">
        <v>23</v>
      </c>
      <c r="G13" s="86">
        <f>[1]查復情形!G13</f>
        <v>55</v>
      </c>
      <c r="H13" s="85">
        <f t="shared" si="1"/>
        <v>0.70512820512820518</v>
      </c>
      <c r="I13" s="54">
        <v>55</v>
      </c>
      <c r="J13" s="29">
        <f t="shared" si="2"/>
        <v>0</v>
      </c>
      <c r="K13" s="85">
        <v>0</v>
      </c>
      <c r="L13" s="29">
        <v>0</v>
      </c>
      <c r="M13" s="85">
        <f t="shared" si="5"/>
        <v>0</v>
      </c>
      <c r="N13" s="58">
        <v>55</v>
      </c>
      <c r="O13" s="85">
        <f t="shared" si="3"/>
        <v>0.70512820512820518</v>
      </c>
      <c r="P13" s="58">
        <v>11</v>
      </c>
      <c r="Q13" s="29">
        <v>0</v>
      </c>
      <c r="R13" s="29">
        <v>0</v>
      </c>
      <c r="S13" s="29">
        <v>0</v>
      </c>
      <c r="T13" s="58">
        <v>16</v>
      </c>
    </row>
    <row r="14" spans="1:22" ht="45" customHeight="1">
      <c r="A14" s="88" t="s">
        <v>68</v>
      </c>
      <c r="B14" s="86">
        <f>[1]查復情形!B14</f>
        <v>51</v>
      </c>
      <c r="C14" s="86">
        <f>[1]查復情形!C14</f>
        <v>46</v>
      </c>
      <c r="D14" s="85">
        <f t="shared" si="0"/>
        <v>0.90196078431372551</v>
      </c>
      <c r="E14" s="53">
        <v>48</v>
      </c>
      <c r="F14" s="53">
        <v>12</v>
      </c>
      <c r="G14" s="86">
        <f>[1]查復情形!G14</f>
        <v>51</v>
      </c>
      <c r="H14" s="85">
        <f t="shared" si="1"/>
        <v>1</v>
      </c>
      <c r="I14" s="54">
        <v>46</v>
      </c>
      <c r="J14" s="56">
        <f t="shared" si="2"/>
        <v>5</v>
      </c>
      <c r="K14" s="85">
        <f t="shared" si="4"/>
        <v>0.90196078431372551</v>
      </c>
      <c r="L14" s="54">
        <v>7</v>
      </c>
      <c r="M14" s="85">
        <f t="shared" si="5"/>
        <v>0.58333333333333337</v>
      </c>
      <c r="N14" s="58">
        <v>48</v>
      </c>
      <c r="O14" s="85">
        <f t="shared" si="3"/>
        <v>1</v>
      </c>
      <c r="P14" s="58">
        <v>49</v>
      </c>
      <c r="Q14" s="29">
        <v>0</v>
      </c>
      <c r="R14" s="29">
        <v>0</v>
      </c>
      <c r="S14" s="29">
        <v>0</v>
      </c>
      <c r="T14" s="29">
        <v>0</v>
      </c>
    </row>
    <row r="15" spans="1:22" ht="45" customHeight="1">
      <c r="A15" s="88" t="s">
        <v>67</v>
      </c>
      <c r="B15" s="86">
        <f>[1]查復情形!B15</f>
        <v>77</v>
      </c>
      <c r="C15" s="86">
        <f>[1]查復情形!C15</f>
        <v>77</v>
      </c>
      <c r="D15" s="85">
        <f t="shared" si="0"/>
        <v>1</v>
      </c>
      <c r="E15" s="53">
        <v>55</v>
      </c>
      <c r="F15" s="53">
        <v>3</v>
      </c>
      <c r="G15" s="86">
        <f>[1]查復情形!G15</f>
        <v>77</v>
      </c>
      <c r="H15" s="85">
        <f t="shared" si="1"/>
        <v>1</v>
      </c>
      <c r="I15" s="56">
        <v>61</v>
      </c>
      <c r="J15" s="56">
        <f t="shared" si="2"/>
        <v>16</v>
      </c>
      <c r="K15" s="85">
        <f t="shared" si="4"/>
        <v>0.79220779220779225</v>
      </c>
      <c r="L15" s="29">
        <v>0</v>
      </c>
      <c r="M15" s="85">
        <f t="shared" si="5"/>
        <v>0</v>
      </c>
      <c r="N15" s="58">
        <v>55</v>
      </c>
      <c r="O15" s="85">
        <f t="shared" si="3"/>
        <v>1</v>
      </c>
      <c r="P15" s="58">
        <v>68</v>
      </c>
      <c r="Q15" s="29">
        <v>0</v>
      </c>
      <c r="R15" s="29">
        <v>0</v>
      </c>
      <c r="S15" s="29">
        <v>0</v>
      </c>
      <c r="T15" s="58">
        <v>31</v>
      </c>
    </row>
    <row r="16" spans="1:22" ht="45" customHeight="1">
      <c r="A16" s="88" t="s">
        <v>66</v>
      </c>
      <c r="B16" s="86">
        <f>[1]查復情形!B16</f>
        <v>17</v>
      </c>
      <c r="C16" s="86">
        <f>[1]查復情形!C16</f>
        <v>17</v>
      </c>
      <c r="D16" s="85">
        <f t="shared" si="0"/>
        <v>1</v>
      </c>
      <c r="E16" s="53">
        <v>16</v>
      </c>
      <c r="F16" s="29">
        <v>0</v>
      </c>
      <c r="G16" s="86">
        <f>[1]查復情形!G16</f>
        <v>17</v>
      </c>
      <c r="H16" s="85">
        <f t="shared" si="1"/>
        <v>1</v>
      </c>
      <c r="I16" s="29">
        <v>0</v>
      </c>
      <c r="J16" s="56">
        <f t="shared" si="2"/>
        <v>17</v>
      </c>
      <c r="K16" s="85">
        <v>0</v>
      </c>
      <c r="L16" s="54">
        <v>1</v>
      </c>
      <c r="M16" s="85">
        <v>0</v>
      </c>
      <c r="N16" s="58">
        <v>16</v>
      </c>
      <c r="O16" s="85">
        <f t="shared" si="3"/>
        <v>1</v>
      </c>
      <c r="P16" s="29">
        <v>0</v>
      </c>
      <c r="Q16" s="58">
        <v>1</v>
      </c>
      <c r="R16" s="29">
        <v>0</v>
      </c>
      <c r="S16" s="29">
        <v>0</v>
      </c>
      <c r="T16" s="58">
        <v>8</v>
      </c>
    </row>
    <row r="17" spans="1:20" ht="45" customHeight="1">
      <c r="A17" s="88" t="s">
        <v>65</v>
      </c>
      <c r="B17" s="86">
        <f>[1]查復情形!B17</f>
        <v>31</v>
      </c>
      <c r="C17" s="86">
        <f>[1]查復情形!C17</f>
        <v>31</v>
      </c>
      <c r="D17" s="85">
        <f t="shared" si="0"/>
        <v>1</v>
      </c>
      <c r="E17" s="53">
        <v>27</v>
      </c>
      <c r="F17" s="53">
        <v>8</v>
      </c>
      <c r="G17" s="86">
        <f>[1]查復情形!G17</f>
        <v>25</v>
      </c>
      <c r="H17" s="85">
        <f t="shared" si="1"/>
        <v>0.80645161290322576</v>
      </c>
      <c r="I17" s="54">
        <v>25</v>
      </c>
      <c r="J17" s="29">
        <f t="shared" si="2"/>
        <v>0</v>
      </c>
      <c r="K17" s="85">
        <f t="shared" si="4"/>
        <v>1</v>
      </c>
      <c r="L17" s="54">
        <v>4</v>
      </c>
      <c r="M17" s="85">
        <f t="shared" si="5"/>
        <v>0.5</v>
      </c>
      <c r="N17" s="58">
        <v>25</v>
      </c>
      <c r="O17" s="85">
        <f t="shared" si="3"/>
        <v>0.87096774193548387</v>
      </c>
      <c r="P17" s="58">
        <v>31</v>
      </c>
      <c r="Q17" s="58">
        <v>1</v>
      </c>
      <c r="R17" s="58">
        <v>30</v>
      </c>
      <c r="S17" s="29">
        <v>0</v>
      </c>
      <c r="T17" s="58">
        <v>2</v>
      </c>
    </row>
    <row r="18" spans="1:20" ht="45" customHeight="1">
      <c r="A18" s="88" t="s">
        <v>64</v>
      </c>
      <c r="B18" s="86">
        <f>[1]查復情形!B18</f>
        <v>28</v>
      </c>
      <c r="C18" s="86">
        <f>[1]查復情形!C18</f>
        <v>28</v>
      </c>
      <c r="D18" s="85">
        <f t="shared" si="0"/>
        <v>1</v>
      </c>
      <c r="E18" s="57">
        <v>27</v>
      </c>
      <c r="F18" s="29">
        <v>0</v>
      </c>
      <c r="G18" s="86">
        <f>[1]查復情形!G18</f>
        <v>28</v>
      </c>
      <c r="H18" s="85">
        <f t="shared" si="1"/>
        <v>1</v>
      </c>
      <c r="I18" s="54">
        <v>28</v>
      </c>
      <c r="J18" s="29">
        <f t="shared" si="2"/>
        <v>0</v>
      </c>
      <c r="K18" s="85">
        <f t="shared" si="4"/>
        <v>1</v>
      </c>
      <c r="L18" s="29">
        <v>0</v>
      </c>
      <c r="M18" s="85">
        <v>0</v>
      </c>
      <c r="N18" s="58">
        <v>26</v>
      </c>
      <c r="O18" s="85">
        <f t="shared" si="3"/>
        <v>1.0357142857142858</v>
      </c>
      <c r="P18" s="58">
        <v>26</v>
      </c>
      <c r="Q18" s="29">
        <v>0</v>
      </c>
      <c r="R18" s="29">
        <v>0</v>
      </c>
      <c r="S18" s="29">
        <v>0</v>
      </c>
      <c r="T18" s="58">
        <v>7</v>
      </c>
    </row>
    <row r="19" spans="1:20" ht="45" customHeight="1">
      <c r="A19" s="88" t="s">
        <v>63</v>
      </c>
      <c r="B19" s="86">
        <f>[1]查復情形!B19</f>
        <v>35</v>
      </c>
      <c r="C19" s="86">
        <f>[1]查復情形!C19</f>
        <v>35</v>
      </c>
      <c r="D19" s="85">
        <f t="shared" si="0"/>
        <v>1</v>
      </c>
      <c r="E19" s="53">
        <v>34</v>
      </c>
      <c r="F19" s="53">
        <v>5</v>
      </c>
      <c r="G19" s="86">
        <f>[1]查復情形!G19</f>
        <v>20</v>
      </c>
      <c r="H19" s="85">
        <f t="shared" si="1"/>
        <v>0.5714285714285714</v>
      </c>
      <c r="I19" s="54">
        <v>17</v>
      </c>
      <c r="J19" s="56">
        <f t="shared" si="2"/>
        <v>3</v>
      </c>
      <c r="K19" s="85">
        <f t="shared" si="4"/>
        <v>0.85</v>
      </c>
      <c r="L19" s="54">
        <v>1</v>
      </c>
      <c r="M19" s="85">
        <f t="shared" si="5"/>
        <v>0.2</v>
      </c>
      <c r="N19" s="58">
        <v>20</v>
      </c>
      <c r="O19" s="85">
        <f t="shared" si="3"/>
        <v>0.97142857142857142</v>
      </c>
      <c r="P19" s="54">
        <v>34</v>
      </c>
      <c r="Q19" s="29">
        <v>0</v>
      </c>
      <c r="R19" s="29">
        <v>0</v>
      </c>
      <c r="S19" s="29">
        <v>0</v>
      </c>
      <c r="T19" s="58">
        <v>27</v>
      </c>
    </row>
    <row r="20" spans="1:20" ht="45" customHeight="1">
      <c r="A20" s="88" t="s">
        <v>62</v>
      </c>
      <c r="B20" s="86">
        <f>[1]查復情形!B20</f>
        <v>7</v>
      </c>
      <c r="C20" s="86">
        <f>[1]查復情形!C20</f>
        <v>7</v>
      </c>
      <c r="D20" s="85">
        <f t="shared" si="0"/>
        <v>1</v>
      </c>
      <c r="E20" s="53">
        <v>7</v>
      </c>
      <c r="F20" s="29">
        <v>0</v>
      </c>
      <c r="G20" s="86">
        <f>[1]查復情形!G20</f>
        <v>7</v>
      </c>
      <c r="H20" s="85">
        <f t="shared" si="1"/>
        <v>1</v>
      </c>
      <c r="I20" s="54">
        <v>7</v>
      </c>
      <c r="J20" s="29">
        <v>0</v>
      </c>
      <c r="K20" s="85">
        <f t="shared" si="4"/>
        <v>1</v>
      </c>
      <c r="L20" s="29">
        <v>0</v>
      </c>
      <c r="M20" s="85">
        <v>0</v>
      </c>
      <c r="N20" s="58">
        <v>7</v>
      </c>
      <c r="O20" s="85">
        <f t="shared" si="3"/>
        <v>1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</row>
    <row r="21" spans="1:20" ht="45" customHeight="1">
      <c r="A21" s="88" t="s">
        <v>61</v>
      </c>
      <c r="B21" s="86">
        <f>[1]查復情形!B21</f>
        <v>24</v>
      </c>
      <c r="C21" s="86">
        <f>[1]查復情形!C21</f>
        <v>24</v>
      </c>
      <c r="D21" s="85">
        <f t="shared" si="0"/>
        <v>1</v>
      </c>
      <c r="E21" s="53">
        <v>12</v>
      </c>
      <c r="F21" s="53">
        <v>2</v>
      </c>
      <c r="G21" s="86">
        <f>[1]查復情形!G21</f>
        <v>11</v>
      </c>
      <c r="H21" s="85">
        <f t="shared" si="1"/>
        <v>0.45833333333333331</v>
      </c>
      <c r="I21" s="54">
        <v>11</v>
      </c>
      <c r="J21" s="29">
        <f t="shared" ref="J21:J27" si="6">G21-I21</f>
        <v>0</v>
      </c>
      <c r="K21" s="85">
        <f t="shared" si="4"/>
        <v>1</v>
      </c>
      <c r="L21" s="54">
        <v>2</v>
      </c>
      <c r="M21" s="85">
        <f t="shared" si="5"/>
        <v>1</v>
      </c>
      <c r="N21" s="58">
        <v>3</v>
      </c>
      <c r="O21" s="85">
        <f t="shared" si="3"/>
        <v>0.83333333333333337</v>
      </c>
      <c r="P21" s="58">
        <v>15</v>
      </c>
      <c r="Q21" s="58">
        <v>1</v>
      </c>
      <c r="R21" s="58">
        <v>2</v>
      </c>
      <c r="S21" s="29">
        <v>0</v>
      </c>
      <c r="T21" s="58">
        <v>6</v>
      </c>
    </row>
    <row r="22" spans="1:20" ht="45" customHeight="1">
      <c r="A22" s="88" t="s">
        <v>60</v>
      </c>
      <c r="B22" s="86">
        <f>[1]查復情形!B22</f>
        <v>11</v>
      </c>
      <c r="C22" s="86">
        <f>[1]查復情形!C22</f>
        <v>11</v>
      </c>
      <c r="D22" s="85">
        <f t="shared" si="0"/>
        <v>1</v>
      </c>
      <c r="E22" s="53">
        <v>10</v>
      </c>
      <c r="F22" s="53">
        <v>1</v>
      </c>
      <c r="G22" s="86">
        <f>[1]查復情形!G22</f>
        <v>11</v>
      </c>
      <c r="H22" s="85">
        <f t="shared" si="1"/>
        <v>1</v>
      </c>
      <c r="I22" s="54">
        <v>11</v>
      </c>
      <c r="J22" s="29">
        <f t="shared" si="6"/>
        <v>0</v>
      </c>
      <c r="K22" s="85">
        <f t="shared" si="4"/>
        <v>1</v>
      </c>
      <c r="L22" s="54">
        <v>1</v>
      </c>
      <c r="M22" s="85">
        <f t="shared" si="5"/>
        <v>1</v>
      </c>
      <c r="N22" s="58">
        <v>10</v>
      </c>
      <c r="O22" s="85">
        <f t="shared" si="3"/>
        <v>1</v>
      </c>
      <c r="P22" s="58">
        <v>1</v>
      </c>
      <c r="Q22" s="29">
        <v>0</v>
      </c>
      <c r="R22" s="29">
        <v>0</v>
      </c>
      <c r="S22" s="29">
        <v>0</v>
      </c>
      <c r="T22" s="29">
        <v>0</v>
      </c>
    </row>
    <row r="23" spans="1:20" ht="45" customHeight="1">
      <c r="A23" s="88" t="s">
        <v>59</v>
      </c>
      <c r="B23" s="86">
        <f>[1]查復情形!B23</f>
        <v>9</v>
      </c>
      <c r="C23" s="86">
        <f>[1]查復情形!C23</f>
        <v>8</v>
      </c>
      <c r="D23" s="85">
        <f t="shared" si="0"/>
        <v>0.88888888888888884</v>
      </c>
      <c r="E23" s="29">
        <v>0</v>
      </c>
      <c r="F23" s="29">
        <v>0</v>
      </c>
      <c r="G23" s="86">
        <f>[1]查復情形!G23</f>
        <v>3</v>
      </c>
      <c r="H23" s="85">
        <f t="shared" si="1"/>
        <v>0.33333333333333331</v>
      </c>
      <c r="I23" s="54">
        <v>3</v>
      </c>
      <c r="J23" s="29">
        <f t="shared" si="6"/>
        <v>0</v>
      </c>
      <c r="K23" s="85">
        <f t="shared" si="4"/>
        <v>1</v>
      </c>
      <c r="L23" s="29">
        <v>0</v>
      </c>
      <c r="M23" s="85">
        <v>0</v>
      </c>
      <c r="N23" s="29">
        <v>0</v>
      </c>
      <c r="O23" s="85">
        <f t="shared" si="3"/>
        <v>0.33333333333333331</v>
      </c>
      <c r="P23" s="58">
        <v>6</v>
      </c>
      <c r="Q23" s="58">
        <v>7</v>
      </c>
      <c r="R23" s="58">
        <v>98</v>
      </c>
      <c r="S23" s="29">
        <v>0</v>
      </c>
      <c r="T23" s="29">
        <v>0</v>
      </c>
    </row>
    <row r="24" spans="1:20" ht="45" customHeight="1">
      <c r="A24" s="88" t="s">
        <v>58</v>
      </c>
      <c r="B24" s="86">
        <f>[1]查復情形!B24</f>
        <v>59</v>
      </c>
      <c r="C24" s="86">
        <f>[1]查復情形!C24</f>
        <v>58</v>
      </c>
      <c r="D24" s="85">
        <f t="shared" si="0"/>
        <v>0.98305084745762716</v>
      </c>
      <c r="E24" s="53">
        <v>13</v>
      </c>
      <c r="F24" s="53">
        <v>1</v>
      </c>
      <c r="G24" s="86">
        <f>[1]查復情形!G24</f>
        <v>14</v>
      </c>
      <c r="H24" s="85">
        <f t="shared" si="1"/>
        <v>0.23728813559322035</v>
      </c>
      <c r="I24" s="54">
        <v>12</v>
      </c>
      <c r="J24" s="56">
        <f t="shared" si="6"/>
        <v>2</v>
      </c>
      <c r="K24" s="85">
        <f t="shared" si="4"/>
        <v>0.8571428571428571</v>
      </c>
      <c r="L24" s="54">
        <v>1</v>
      </c>
      <c r="M24" s="85">
        <f t="shared" si="5"/>
        <v>1</v>
      </c>
      <c r="N24" s="29">
        <v>0</v>
      </c>
      <c r="O24" s="85">
        <f t="shared" si="3"/>
        <v>0.4576271186440678</v>
      </c>
      <c r="P24" s="58">
        <v>58</v>
      </c>
      <c r="Q24" s="58">
        <v>3</v>
      </c>
      <c r="R24" s="58">
        <v>4</v>
      </c>
      <c r="S24" s="29">
        <v>0</v>
      </c>
      <c r="T24" s="58">
        <v>31</v>
      </c>
    </row>
    <row r="25" spans="1:20" ht="45" customHeight="1">
      <c r="A25" s="88" t="s">
        <v>57</v>
      </c>
      <c r="B25" s="86">
        <f>[1]查復情形!B25</f>
        <v>27</v>
      </c>
      <c r="C25" s="86">
        <f>[1]查復情形!C25</f>
        <v>27</v>
      </c>
      <c r="D25" s="85">
        <f t="shared" si="0"/>
        <v>1</v>
      </c>
      <c r="E25" s="53">
        <v>27</v>
      </c>
      <c r="F25" s="53">
        <v>2</v>
      </c>
      <c r="G25" s="86">
        <f>[1]查復情形!G25</f>
        <v>27</v>
      </c>
      <c r="H25" s="85">
        <f t="shared" si="1"/>
        <v>1</v>
      </c>
      <c r="I25" s="54">
        <v>25</v>
      </c>
      <c r="J25" s="56">
        <f t="shared" si="6"/>
        <v>2</v>
      </c>
      <c r="K25" s="85">
        <f t="shared" si="4"/>
        <v>0.92592592592592593</v>
      </c>
      <c r="L25" s="29">
        <v>0</v>
      </c>
      <c r="M25" s="85">
        <f t="shared" si="5"/>
        <v>0</v>
      </c>
      <c r="N25" s="58">
        <v>27</v>
      </c>
      <c r="O25" s="85">
        <f t="shared" si="3"/>
        <v>1</v>
      </c>
      <c r="P25" s="58">
        <v>27</v>
      </c>
      <c r="Q25" s="29">
        <v>0</v>
      </c>
      <c r="R25" s="29">
        <v>0</v>
      </c>
      <c r="S25" s="29">
        <v>0</v>
      </c>
      <c r="T25" s="58">
        <v>4</v>
      </c>
    </row>
    <row r="26" spans="1:20" ht="45" customHeight="1">
      <c r="A26" s="88" t="s">
        <v>56</v>
      </c>
      <c r="B26" s="86">
        <f>[1]查復情形!B26</f>
        <v>3</v>
      </c>
      <c r="C26" s="86">
        <f>[1]查復情形!C26</f>
        <v>3</v>
      </c>
      <c r="D26" s="85">
        <f t="shared" si="0"/>
        <v>1</v>
      </c>
      <c r="E26" s="53">
        <v>3</v>
      </c>
      <c r="F26" s="29">
        <v>0</v>
      </c>
      <c r="G26" s="86">
        <f>[1]查復情形!G26</f>
        <v>3</v>
      </c>
      <c r="H26" s="85">
        <f t="shared" si="1"/>
        <v>1</v>
      </c>
      <c r="I26" s="54">
        <v>3</v>
      </c>
      <c r="J26" s="29">
        <f t="shared" si="6"/>
        <v>0</v>
      </c>
      <c r="K26" s="85">
        <f t="shared" si="4"/>
        <v>1</v>
      </c>
      <c r="L26" s="29">
        <v>0</v>
      </c>
      <c r="M26" s="85">
        <v>0</v>
      </c>
      <c r="N26" s="58">
        <v>3</v>
      </c>
      <c r="O26" s="85">
        <f t="shared" si="3"/>
        <v>1</v>
      </c>
      <c r="P26" s="58">
        <v>1</v>
      </c>
      <c r="Q26" s="29">
        <v>0</v>
      </c>
      <c r="R26" s="29">
        <v>0</v>
      </c>
      <c r="S26" s="29">
        <v>0</v>
      </c>
      <c r="T26" s="29">
        <v>0</v>
      </c>
    </row>
    <row r="27" spans="1:20" ht="51.6" customHeight="1">
      <c r="A27" s="88" t="s">
        <v>55</v>
      </c>
      <c r="B27" s="86">
        <f>[1]查復情形!B27</f>
        <v>1</v>
      </c>
      <c r="C27" s="86">
        <f>[1]查復情形!C27</f>
        <v>1</v>
      </c>
      <c r="D27" s="85">
        <f t="shared" si="0"/>
        <v>1</v>
      </c>
      <c r="E27" s="29">
        <v>0</v>
      </c>
      <c r="F27" s="29">
        <v>0</v>
      </c>
      <c r="G27" s="29">
        <f>[1]查復情形!G27</f>
        <v>0</v>
      </c>
      <c r="H27" s="85">
        <f t="shared" si="1"/>
        <v>0</v>
      </c>
      <c r="I27" s="29">
        <v>0</v>
      </c>
      <c r="J27" s="29">
        <f t="shared" si="6"/>
        <v>0</v>
      </c>
      <c r="K27" s="85">
        <v>0</v>
      </c>
      <c r="L27" s="29">
        <v>0</v>
      </c>
      <c r="M27" s="85">
        <v>0</v>
      </c>
      <c r="N27" s="29">
        <v>0</v>
      </c>
      <c r="O27" s="85">
        <f t="shared" si="3"/>
        <v>0</v>
      </c>
      <c r="P27" s="58">
        <v>1</v>
      </c>
      <c r="Q27" s="58">
        <v>0</v>
      </c>
      <c r="R27" s="58">
        <v>0</v>
      </c>
      <c r="S27" s="58">
        <v>0</v>
      </c>
      <c r="T27" s="58">
        <v>1</v>
      </c>
    </row>
    <row r="28" spans="1:20" ht="54.6" customHeight="1">
      <c r="A28" s="88" t="s">
        <v>2</v>
      </c>
      <c r="B28" s="86">
        <f>SUM(B5:B27)</f>
        <v>3193</v>
      </c>
      <c r="C28" s="86">
        <f>SUM(C5:C27)</f>
        <v>3184</v>
      </c>
      <c r="D28" s="85">
        <f t="shared" si="0"/>
        <v>0.99718133416849353</v>
      </c>
      <c r="E28" s="86">
        <f>SUM(E5:E27)</f>
        <v>2309</v>
      </c>
      <c r="F28" s="58">
        <f t="shared" ref="F28:G28" si="7">SUM(F5:F27)</f>
        <v>257</v>
      </c>
      <c r="G28" s="86">
        <f t="shared" si="7"/>
        <v>2778</v>
      </c>
      <c r="H28" s="85">
        <f t="shared" si="1"/>
        <v>0.87002818665831505</v>
      </c>
      <c r="I28" s="86">
        <f>SUM(I5:I27)</f>
        <v>2523</v>
      </c>
      <c r="J28" s="56">
        <f t="shared" ref="J28" si="8">G28-I28</f>
        <v>255</v>
      </c>
      <c r="K28" s="85">
        <f t="shared" si="4"/>
        <v>0.90820734341252696</v>
      </c>
      <c r="L28" s="56">
        <f>SUM(L5:L27)</f>
        <v>214</v>
      </c>
      <c r="M28" s="85">
        <f t="shared" si="5"/>
        <v>0.83268482490272377</v>
      </c>
      <c r="N28" s="86">
        <f>SUM(N5:N27)</f>
        <v>2017</v>
      </c>
      <c r="O28" s="85">
        <f t="shared" si="3"/>
        <v>0.96147823363607887</v>
      </c>
      <c r="P28" s="86">
        <f>SUM(P5:P27)</f>
        <v>3043</v>
      </c>
      <c r="Q28" s="58">
        <f t="shared" ref="Q28:T28" si="9">SUM(Q5:Q27)</f>
        <v>34</v>
      </c>
      <c r="R28" s="58">
        <f t="shared" si="9"/>
        <v>850</v>
      </c>
      <c r="S28" s="58">
        <f t="shared" si="9"/>
        <v>31</v>
      </c>
      <c r="T28" s="58">
        <f t="shared" si="9"/>
        <v>707</v>
      </c>
    </row>
    <row r="29" spans="1:20" ht="27.95" customHeight="1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12"/>
    </row>
    <row r="30" spans="1:20" ht="18.95" hidden="1" customHeight="1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</row>
    <row r="31" spans="1:20" hidden="1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5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1"/>
  <sheetViews>
    <sheetView zoomScale="70" zoomScaleNormal="70" workbookViewId="0">
      <selection activeCell="B5" sqref="B5:C27"/>
    </sheetView>
  </sheetViews>
  <sheetFormatPr defaultColWidth="8.875" defaultRowHeight="16.5"/>
  <cols>
    <col min="1" max="1" width="17.125" style="2" customWidth="1"/>
    <col min="2" max="6" width="10.375" style="2" customWidth="1"/>
    <col min="7" max="7" width="10.375" style="13" customWidth="1"/>
    <col min="8" max="8" width="10.375" style="2" customWidth="1"/>
    <col min="9" max="10" width="10.375" style="3" customWidth="1"/>
    <col min="11" max="20" width="10.375" style="2" customWidth="1"/>
    <col min="21" max="16384" width="8.875" style="2"/>
  </cols>
  <sheetData>
    <row r="1" spans="1:22" ht="54" customHeight="1">
      <c r="A1" s="289" t="s">
        <v>107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</row>
    <row r="2" spans="1:22" ht="67.5" customHeight="1">
      <c r="A2" s="290" t="s">
        <v>103</v>
      </c>
      <c r="B2" s="284" t="s">
        <v>102</v>
      </c>
      <c r="C2" s="284"/>
      <c r="D2" s="284"/>
      <c r="E2" s="284" t="s">
        <v>101</v>
      </c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91" t="s">
        <v>100</v>
      </c>
      <c r="Q2" s="292" t="s">
        <v>99</v>
      </c>
      <c r="R2" s="292"/>
      <c r="S2" s="292"/>
      <c r="T2" s="223" t="s">
        <v>98</v>
      </c>
      <c r="U2" s="8"/>
      <c r="V2" s="7"/>
    </row>
    <row r="3" spans="1:22" ht="30.95" customHeight="1">
      <c r="A3" s="290"/>
      <c r="B3" s="293" t="s">
        <v>97</v>
      </c>
      <c r="C3" s="293" t="s">
        <v>96</v>
      </c>
      <c r="D3" s="293" t="s">
        <v>95</v>
      </c>
      <c r="E3" s="293" t="s">
        <v>94</v>
      </c>
      <c r="F3" s="293"/>
      <c r="G3" s="294" t="s">
        <v>93</v>
      </c>
      <c r="H3" s="294"/>
      <c r="I3" s="294"/>
      <c r="J3" s="294"/>
      <c r="K3" s="294"/>
      <c r="L3" s="294"/>
      <c r="M3" s="294"/>
      <c r="N3" s="294" t="s">
        <v>92</v>
      </c>
      <c r="O3" s="294"/>
      <c r="P3" s="291"/>
      <c r="Q3" s="295" t="s">
        <v>0</v>
      </c>
      <c r="R3" s="293" t="s">
        <v>91</v>
      </c>
      <c r="S3" s="293"/>
      <c r="T3" s="293" t="s">
        <v>7</v>
      </c>
      <c r="U3" s="8"/>
      <c r="V3" s="7"/>
    </row>
    <row r="4" spans="1:22" s="6" customFormat="1" ht="72.599999999999994" customHeight="1">
      <c r="A4" s="290"/>
      <c r="B4" s="293"/>
      <c r="C4" s="293"/>
      <c r="D4" s="293"/>
      <c r="E4" s="9" t="s">
        <v>90</v>
      </c>
      <c r="F4" s="9" t="s">
        <v>89</v>
      </c>
      <c r="G4" s="16" t="s">
        <v>88</v>
      </c>
      <c r="H4" s="9" t="s">
        <v>87</v>
      </c>
      <c r="I4" s="10" t="s">
        <v>86</v>
      </c>
      <c r="J4" s="10" t="s">
        <v>85</v>
      </c>
      <c r="K4" s="10" t="s">
        <v>84</v>
      </c>
      <c r="L4" s="10" t="s">
        <v>83</v>
      </c>
      <c r="M4" s="10" t="s">
        <v>82</v>
      </c>
      <c r="N4" s="9" t="s">
        <v>81</v>
      </c>
      <c r="O4" s="9" t="s">
        <v>80</v>
      </c>
      <c r="P4" s="291"/>
      <c r="Q4" s="295"/>
      <c r="R4" s="10" t="s">
        <v>79</v>
      </c>
      <c r="S4" s="10" t="s">
        <v>78</v>
      </c>
      <c r="T4" s="293"/>
    </row>
    <row r="5" spans="1:22" s="6" customFormat="1" ht="54.95" customHeight="1">
      <c r="A5" s="175" t="s">
        <v>77</v>
      </c>
      <c r="B5" s="27">
        <v>0</v>
      </c>
      <c r="C5" s="27">
        <v>0</v>
      </c>
      <c r="D5" s="28">
        <v>0</v>
      </c>
      <c r="E5" s="27">
        <v>0</v>
      </c>
      <c r="F5" s="27">
        <v>0</v>
      </c>
      <c r="G5" s="27">
        <v>0</v>
      </c>
      <c r="H5" s="28">
        <v>0</v>
      </c>
      <c r="I5" s="27">
        <v>0</v>
      </c>
      <c r="J5" s="29">
        <f t="shared" ref="J5:N28" si="0">G5-I5</f>
        <v>0</v>
      </c>
      <c r="K5" s="28">
        <v>0</v>
      </c>
      <c r="L5" s="29">
        <f t="shared" si="0"/>
        <v>0</v>
      </c>
      <c r="M5" s="28">
        <v>0</v>
      </c>
      <c r="N5" s="29">
        <f t="shared" si="0"/>
        <v>0</v>
      </c>
      <c r="O5" s="28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</row>
    <row r="6" spans="1:22" ht="54.95" customHeight="1">
      <c r="A6" s="175" t="s">
        <v>76</v>
      </c>
      <c r="B6" s="27">
        <v>0</v>
      </c>
      <c r="C6" s="27">
        <v>0</v>
      </c>
      <c r="D6" s="28">
        <v>0</v>
      </c>
      <c r="E6" s="27">
        <v>0</v>
      </c>
      <c r="F6" s="27">
        <v>0</v>
      </c>
      <c r="G6" s="27">
        <v>0</v>
      </c>
      <c r="H6" s="28">
        <v>0</v>
      </c>
      <c r="I6" s="27">
        <v>0</v>
      </c>
      <c r="J6" s="29">
        <f t="shared" si="0"/>
        <v>0</v>
      </c>
      <c r="K6" s="28">
        <v>0</v>
      </c>
      <c r="L6" s="29">
        <f t="shared" si="0"/>
        <v>0</v>
      </c>
      <c r="M6" s="28">
        <v>0</v>
      </c>
      <c r="N6" s="29">
        <f t="shared" si="0"/>
        <v>0</v>
      </c>
      <c r="O6" s="28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</row>
    <row r="7" spans="1:22" ht="54.95" customHeight="1">
      <c r="A7" s="175" t="s">
        <v>75</v>
      </c>
      <c r="B7" s="27">
        <v>0</v>
      </c>
      <c r="C7" s="27">
        <v>0</v>
      </c>
      <c r="D7" s="28">
        <v>0</v>
      </c>
      <c r="E7" s="27">
        <v>0</v>
      </c>
      <c r="F7" s="27">
        <v>0</v>
      </c>
      <c r="G7" s="27">
        <v>0</v>
      </c>
      <c r="H7" s="28">
        <v>0</v>
      </c>
      <c r="I7" s="27">
        <v>0</v>
      </c>
      <c r="J7" s="29">
        <f t="shared" si="0"/>
        <v>0</v>
      </c>
      <c r="K7" s="28">
        <v>0</v>
      </c>
      <c r="L7" s="29">
        <f t="shared" si="0"/>
        <v>0</v>
      </c>
      <c r="M7" s="28">
        <v>0</v>
      </c>
      <c r="N7" s="29">
        <f t="shared" si="0"/>
        <v>0</v>
      </c>
      <c r="O7" s="28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5"/>
    </row>
    <row r="8" spans="1:22" ht="54.95" customHeight="1">
      <c r="A8" s="175" t="s">
        <v>74</v>
      </c>
      <c r="B8" s="27">
        <v>0</v>
      </c>
      <c r="C8" s="27">
        <v>0</v>
      </c>
      <c r="D8" s="28">
        <v>0</v>
      </c>
      <c r="E8" s="27">
        <v>0</v>
      </c>
      <c r="F8" s="27">
        <v>0</v>
      </c>
      <c r="G8" s="27">
        <v>0</v>
      </c>
      <c r="H8" s="28">
        <v>0</v>
      </c>
      <c r="I8" s="27">
        <v>0</v>
      </c>
      <c r="J8" s="29">
        <f t="shared" si="0"/>
        <v>0</v>
      </c>
      <c r="K8" s="28">
        <v>0</v>
      </c>
      <c r="L8" s="29">
        <f t="shared" si="0"/>
        <v>0</v>
      </c>
      <c r="M8" s="28">
        <v>0</v>
      </c>
      <c r="N8" s="29">
        <f t="shared" si="0"/>
        <v>0</v>
      </c>
      <c r="O8" s="28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</row>
    <row r="9" spans="1:22" ht="54.95" customHeight="1">
      <c r="A9" s="175" t="s">
        <v>73</v>
      </c>
      <c r="B9" s="27">
        <v>0</v>
      </c>
      <c r="C9" s="27">
        <v>0</v>
      </c>
      <c r="D9" s="28">
        <v>0</v>
      </c>
      <c r="E9" s="27">
        <v>0</v>
      </c>
      <c r="F9" s="27">
        <v>0</v>
      </c>
      <c r="G9" s="27">
        <v>0</v>
      </c>
      <c r="H9" s="28">
        <v>0</v>
      </c>
      <c r="I9" s="27">
        <v>0</v>
      </c>
      <c r="J9" s="29">
        <f t="shared" si="0"/>
        <v>0</v>
      </c>
      <c r="K9" s="28">
        <v>0</v>
      </c>
      <c r="L9" s="29">
        <f t="shared" si="0"/>
        <v>0</v>
      </c>
      <c r="M9" s="28">
        <v>0</v>
      </c>
      <c r="N9" s="29">
        <f t="shared" si="0"/>
        <v>0</v>
      </c>
      <c r="O9" s="28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</row>
    <row r="10" spans="1:22" s="13" customFormat="1" ht="54.95" customHeight="1">
      <c r="A10" s="176" t="s">
        <v>72</v>
      </c>
      <c r="B10" s="24">
        <v>1</v>
      </c>
      <c r="C10" s="24">
        <v>1</v>
      </c>
      <c r="D10" s="21">
        <f t="shared" ref="D10:D28" si="1">C10/B10</f>
        <v>1</v>
      </c>
      <c r="E10" s="23">
        <v>1</v>
      </c>
      <c r="F10" s="30">
        <v>0</v>
      </c>
      <c r="G10" s="24">
        <v>1</v>
      </c>
      <c r="H10" s="21">
        <f t="shared" ref="H10:H28" si="2">G10/B10</f>
        <v>1</v>
      </c>
      <c r="I10" s="25">
        <v>1</v>
      </c>
      <c r="J10" s="22">
        <f t="shared" si="0"/>
        <v>0</v>
      </c>
      <c r="K10" s="21">
        <f t="shared" ref="K10:K28" si="3">I10/G10</f>
        <v>1</v>
      </c>
      <c r="L10" s="22">
        <v>0</v>
      </c>
      <c r="M10" s="21">
        <v>0</v>
      </c>
      <c r="N10" s="23">
        <v>1</v>
      </c>
      <c r="O10" s="21">
        <f t="shared" ref="O10:O28" si="4">(E10+G10-N10)/B10</f>
        <v>1</v>
      </c>
      <c r="P10" s="23">
        <v>1</v>
      </c>
      <c r="Q10" s="30">
        <v>0</v>
      </c>
      <c r="R10" s="30">
        <v>0</v>
      </c>
      <c r="S10" s="30">
        <v>0</v>
      </c>
      <c r="T10" s="30">
        <v>0</v>
      </c>
    </row>
    <row r="11" spans="1:22" s="13" customFormat="1" ht="54.95" customHeight="1">
      <c r="A11" s="176" t="s">
        <v>71</v>
      </c>
      <c r="B11" s="24">
        <v>1</v>
      </c>
      <c r="C11" s="24">
        <v>1</v>
      </c>
      <c r="D11" s="21">
        <f t="shared" si="1"/>
        <v>1</v>
      </c>
      <c r="E11" s="23">
        <v>1</v>
      </c>
      <c r="F11" s="30">
        <v>0</v>
      </c>
      <c r="G11" s="24">
        <v>1</v>
      </c>
      <c r="H11" s="21">
        <f t="shared" si="2"/>
        <v>1</v>
      </c>
      <c r="I11" s="30">
        <v>1</v>
      </c>
      <c r="J11" s="22">
        <f t="shared" si="0"/>
        <v>0</v>
      </c>
      <c r="K11" s="21">
        <f t="shared" si="3"/>
        <v>1</v>
      </c>
      <c r="L11" s="22">
        <v>0</v>
      </c>
      <c r="M11" s="21">
        <v>0</v>
      </c>
      <c r="N11" s="23">
        <v>1</v>
      </c>
      <c r="O11" s="21">
        <f t="shared" si="4"/>
        <v>1</v>
      </c>
      <c r="P11" s="23">
        <v>1</v>
      </c>
      <c r="Q11" s="30">
        <v>0</v>
      </c>
      <c r="R11" s="30">
        <v>0</v>
      </c>
      <c r="S11" s="30">
        <v>0</v>
      </c>
      <c r="T11" s="30">
        <v>0</v>
      </c>
    </row>
    <row r="12" spans="1:22" s="13" customFormat="1" ht="54.95" customHeight="1">
      <c r="A12" s="176" t="s">
        <v>70</v>
      </c>
      <c r="B12" s="30">
        <v>0</v>
      </c>
      <c r="C12" s="30">
        <v>0</v>
      </c>
      <c r="D12" s="21">
        <v>0</v>
      </c>
      <c r="E12" s="30">
        <v>0</v>
      </c>
      <c r="F12" s="30">
        <v>0</v>
      </c>
      <c r="G12" s="30">
        <v>0</v>
      </c>
      <c r="H12" s="21">
        <v>0</v>
      </c>
      <c r="I12" s="30">
        <v>0</v>
      </c>
      <c r="J12" s="22">
        <f t="shared" si="0"/>
        <v>0</v>
      </c>
      <c r="K12" s="21">
        <v>0</v>
      </c>
      <c r="L12" s="22">
        <v>0</v>
      </c>
      <c r="M12" s="21">
        <v>0</v>
      </c>
      <c r="N12" s="22">
        <f t="shared" si="0"/>
        <v>0</v>
      </c>
      <c r="O12" s="21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</row>
    <row r="13" spans="1:22" s="13" customFormat="1" ht="54.95" customHeight="1">
      <c r="A13" s="176" t="s">
        <v>69</v>
      </c>
      <c r="B13" s="30">
        <v>0</v>
      </c>
      <c r="C13" s="30">
        <v>0</v>
      </c>
      <c r="D13" s="21">
        <v>0</v>
      </c>
      <c r="E13" s="30">
        <v>0</v>
      </c>
      <c r="F13" s="30">
        <v>0</v>
      </c>
      <c r="G13" s="30">
        <v>0</v>
      </c>
      <c r="H13" s="21">
        <v>0</v>
      </c>
      <c r="I13" s="30">
        <v>0</v>
      </c>
      <c r="J13" s="22">
        <f t="shared" si="0"/>
        <v>0</v>
      </c>
      <c r="K13" s="21">
        <v>0</v>
      </c>
      <c r="L13" s="22">
        <v>0</v>
      </c>
      <c r="M13" s="21">
        <v>0</v>
      </c>
      <c r="N13" s="22">
        <v>0</v>
      </c>
      <c r="O13" s="21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</row>
    <row r="14" spans="1:22" s="13" customFormat="1" ht="54.95" customHeight="1">
      <c r="A14" s="176" t="s">
        <v>68</v>
      </c>
      <c r="B14" s="24">
        <v>1</v>
      </c>
      <c r="C14" s="30">
        <v>0</v>
      </c>
      <c r="D14" s="21">
        <f t="shared" si="1"/>
        <v>0</v>
      </c>
      <c r="E14" s="23">
        <v>1</v>
      </c>
      <c r="F14" s="23">
        <v>1</v>
      </c>
      <c r="G14" s="30">
        <v>0</v>
      </c>
      <c r="H14" s="21">
        <f t="shared" si="2"/>
        <v>0</v>
      </c>
      <c r="I14" s="30">
        <v>0</v>
      </c>
      <c r="J14" s="22">
        <f t="shared" si="0"/>
        <v>0</v>
      </c>
      <c r="K14" s="21">
        <v>0</v>
      </c>
      <c r="L14" s="22">
        <f t="shared" si="0"/>
        <v>0</v>
      </c>
      <c r="M14" s="21">
        <f t="shared" ref="M14" si="5">L14/F14</f>
        <v>0</v>
      </c>
      <c r="N14" s="22">
        <v>0</v>
      </c>
      <c r="O14" s="21">
        <f t="shared" si="4"/>
        <v>1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</row>
    <row r="15" spans="1:22" ht="54.95" customHeight="1">
      <c r="A15" s="175" t="s">
        <v>67</v>
      </c>
      <c r="B15" s="27">
        <v>0</v>
      </c>
      <c r="C15" s="27">
        <v>0</v>
      </c>
      <c r="D15" s="28">
        <v>0</v>
      </c>
      <c r="E15" s="27">
        <v>0</v>
      </c>
      <c r="F15" s="27">
        <v>0</v>
      </c>
      <c r="G15" s="27">
        <v>0</v>
      </c>
      <c r="H15" s="28">
        <v>0</v>
      </c>
      <c r="I15" s="27">
        <v>0</v>
      </c>
      <c r="J15" s="29">
        <f t="shared" si="0"/>
        <v>0</v>
      </c>
      <c r="K15" s="28">
        <v>0</v>
      </c>
      <c r="L15" s="29">
        <f t="shared" si="0"/>
        <v>0</v>
      </c>
      <c r="M15" s="28">
        <v>0</v>
      </c>
      <c r="N15" s="29">
        <v>0</v>
      </c>
      <c r="O15" s="28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</row>
    <row r="16" spans="1:22" ht="54.95" customHeight="1">
      <c r="A16" s="175" t="s">
        <v>66</v>
      </c>
      <c r="B16" s="27">
        <v>0</v>
      </c>
      <c r="C16" s="27">
        <v>0</v>
      </c>
      <c r="D16" s="28">
        <v>0</v>
      </c>
      <c r="E16" s="27">
        <v>0</v>
      </c>
      <c r="F16" s="27">
        <v>0</v>
      </c>
      <c r="G16" s="27">
        <v>0</v>
      </c>
      <c r="H16" s="28">
        <v>0</v>
      </c>
      <c r="I16" s="27">
        <v>0</v>
      </c>
      <c r="J16" s="29">
        <f t="shared" si="0"/>
        <v>0</v>
      </c>
      <c r="K16" s="28">
        <v>0</v>
      </c>
      <c r="L16" s="29">
        <v>0</v>
      </c>
      <c r="M16" s="28">
        <v>0</v>
      </c>
      <c r="N16" s="29">
        <v>0</v>
      </c>
      <c r="O16" s="28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</row>
    <row r="17" spans="1:20" ht="54.95" customHeight="1">
      <c r="A17" s="175" t="s">
        <v>65</v>
      </c>
      <c r="B17" s="27">
        <v>0</v>
      </c>
      <c r="C17" s="27">
        <v>0</v>
      </c>
      <c r="D17" s="28">
        <v>0</v>
      </c>
      <c r="E17" s="27">
        <v>0</v>
      </c>
      <c r="F17" s="27">
        <v>0</v>
      </c>
      <c r="G17" s="27">
        <v>0</v>
      </c>
      <c r="H17" s="28">
        <v>0</v>
      </c>
      <c r="I17" s="27">
        <v>0</v>
      </c>
      <c r="J17" s="29">
        <f t="shared" si="0"/>
        <v>0</v>
      </c>
      <c r="K17" s="28">
        <v>0</v>
      </c>
      <c r="L17" s="29">
        <v>0</v>
      </c>
      <c r="M17" s="28">
        <v>0</v>
      </c>
      <c r="N17" s="29">
        <f t="shared" si="0"/>
        <v>0</v>
      </c>
      <c r="O17" s="28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</row>
    <row r="18" spans="1:20" ht="54.95" customHeight="1">
      <c r="A18" s="175" t="s">
        <v>64</v>
      </c>
      <c r="B18" s="27">
        <v>0</v>
      </c>
      <c r="C18" s="27">
        <v>0</v>
      </c>
      <c r="D18" s="28">
        <v>0</v>
      </c>
      <c r="E18" s="27">
        <v>0</v>
      </c>
      <c r="F18" s="27">
        <v>0</v>
      </c>
      <c r="G18" s="27">
        <v>0</v>
      </c>
      <c r="H18" s="28">
        <v>0</v>
      </c>
      <c r="I18" s="27">
        <v>0</v>
      </c>
      <c r="J18" s="29">
        <f t="shared" si="0"/>
        <v>0</v>
      </c>
      <c r="K18" s="28">
        <v>0</v>
      </c>
      <c r="L18" s="29">
        <v>0</v>
      </c>
      <c r="M18" s="28">
        <v>0</v>
      </c>
      <c r="N18" s="29">
        <f t="shared" si="0"/>
        <v>0</v>
      </c>
      <c r="O18" s="28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</row>
    <row r="19" spans="1:20" ht="54.95" customHeight="1">
      <c r="A19" s="175" t="s">
        <v>63</v>
      </c>
      <c r="B19" s="27">
        <v>0</v>
      </c>
      <c r="C19" s="27">
        <v>0</v>
      </c>
      <c r="D19" s="28">
        <v>0</v>
      </c>
      <c r="E19" s="27">
        <v>0</v>
      </c>
      <c r="F19" s="27">
        <v>0</v>
      </c>
      <c r="G19" s="27">
        <v>0</v>
      </c>
      <c r="H19" s="28">
        <v>0</v>
      </c>
      <c r="I19" s="27">
        <v>0</v>
      </c>
      <c r="J19" s="29">
        <f t="shared" si="0"/>
        <v>0</v>
      </c>
      <c r="K19" s="28">
        <v>0</v>
      </c>
      <c r="L19" s="29">
        <v>0</v>
      </c>
      <c r="M19" s="28">
        <v>0</v>
      </c>
      <c r="N19" s="29">
        <v>0</v>
      </c>
      <c r="O19" s="28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</row>
    <row r="20" spans="1:20" ht="54.95" customHeight="1">
      <c r="A20" s="175" t="s">
        <v>62</v>
      </c>
      <c r="B20" s="27">
        <v>0</v>
      </c>
      <c r="C20" s="27">
        <v>0</v>
      </c>
      <c r="D20" s="28">
        <v>0</v>
      </c>
      <c r="E20" s="27">
        <v>0</v>
      </c>
      <c r="F20" s="27">
        <v>0</v>
      </c>
      <c r="G20" s="27">
        <v>0</v>
      </c>
      <c r="H20" s="28">
        <v>0</v>
      </c>
      <c r="I20" s="27">
        <v>0</v>
      </c>
      <c r="J20" s="29">
        <f t="shared" si="0"/>
        <v>0</v>
      </c>
      <c r="K20" s="28">
        <v>0</v>
      </c>
      <c r="L20" s="29">
        <f t="shared" si="0"/>
        <v>0</v>
      </c>
      <c r="M20" s="28">
        <v>0</v>
      </c>
      <c r="N20" s="29">
        <v>0</v>
      </c>
      <c r="O20" s="28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</row>
    <row r="21" spans="1:20" ht="54.95" customHeight="1">
      <c r="A21" s="175" t="s">
        <v>61</v>
      </c>
      <c r="B21" s="27">
        <v>0</v>
      </c>
      <c r="C21" s="27">
        <v>0</v>
      </c>
      <c r="D21" s="28">
        <v>0</v>
      </c>
      <c r="E21" s="27">
        <v>0</v>
      </c>
      <c r="F21" s="27">
        <v>0</v>
      </c>
      <c r="G21" s="27">
        <v>0</v>
      </c>
      <c r="H21" s="28">
        <v>0</v>
      </c>
      <c r="I21" s="27">
        <v>0</v>
      </c>
      <c r="J21" s="29">
        <f t="shared" si="0"/>
        <v>0</v>
      </c>
      <c r="K21" s="28">
        <v>0</v>
      </c>
      <c r="L21" s="29">
        <f t="shared" si="0"/>
        <v>0</v>
      </c>
      <c r="M21" s="28">
        <v>0</v>
      </c>
      <c r="N21" s="29">
        <v>0</v>
      </c>
      <c r="O21" s="28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</row>
    <row r="22" spans="1:20" ht="54.95" customHeight="1">
      <c r="A22" s="175" t="s">
        <v>60</v>
      </c>
      <c r="B22" s="27">
        <v>0</v>
      </c>
      <c r="C22" s="27">
        <v>0</v>
      </c>
      <c r="D22" s="28">
        <v>0</v>
      </c>
      <c r="E22" s="27">
        <v>0</v>
      </c>
      <c r="F22" s="27">
        <v>0</v>
      </c>
      <c r="G22" s="27">
        <v>0</v>
      </c>
      <c r="H22" s="28">
        <v>0</v>
      </c>
      <c r="I22" s="27">
        <v>0</v>
      </c>
      <c r="J22" s="29">
        <f t="shared" si="0"/>
        <v>0</v>
      </c>
      <c r="K22" s="28">
        <v>0</v>
      </c>
      <c r="L22" s="29">
        <v>0</v>
      </c>
      <c r="M22" s="28">
        <v>0</v>
      </c>
      <c r="N22" s="29">
        <v>0</v>
      </c>
      <c r="O22" s="28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</row>
    <row r="23" spans="1:20" ht="54.95" customHeight="1">
      <c r="A23" s="175" t="s">
        <v>59</v>
      </c>
      <c r="B23" s="27">
        <v>0</v>
      </c>
      <c r="C23" s="27">
        <v>0</v>
      </c>
      <c r="D23" s="28">
        <v>0</v>
      </c>
      <c r="E23" s="27">
        <v>0</v>
      </c>
      <c r="F23" s="27">
        <v>0</v>
      </c>
      <c r="G23" s="27">
        <v>0</v>
      </c>
      <c r="H23" s="28">
        <v>0</v>
      </c>
      <c r="I23" s="27">
        <v>0</v>
      </c>
      <c r="J23" s="29">
        <f t="shared" si="0"/>
        <v>0</v>
      </c>
      <c r="K23" s="28">
        <v>0</v>
      </c>
      <c r="L23" s="29">
        <v>0</v>
      </c>
      <c r="M23" s="28">
        <v>0</v>
      </c>
      <c r="N23" s="29">
        <f t="shared" si="0"/>
        <v>0</v>
      </c>
      <c r="O23" s="28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</row>
    <row r="24" spans="1:20" ht="54.95" customHeight="1">
      <c r="A24" s="175" t="s">
        <v>58</v>
      </c>
      <c r="B24" s="27">
        <v>0</v>
      </c>
      <c r="C24" s="27">
        <v>0</v>
      </c>
      <c r="D24" s="28">
        <v>0</v>
      </c>
      <c r="E24" s="27">
        <v>0</v>
      </c>
      <c r="F24" s="27">
        <v>0</v>
      </c>
      <c r="G24" s="27">
        <v>0</v>
      </c>
      <c r="H24" s="28">
        <v>0</v>
      </c>
      <c r="I24" s="27">
        <v>0</v>
      </c>
      <c r="J24" s="29">
        <f t="shared" si="0"/>
        <v>0</v>
      </c>
      <c r="K24" s="28">
        <v>0</v>
      </c>
      <c r="L24" s="29">
        <v>0</v>
      </c>
      <c r="M24" s="28">
        <v>0</v>
      </c>
      <c r="N24" s="29">
        <v>0</v>
      </c>
      <c r="O24" s="28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</row>
    <row r="25" spans="1:20" ht="54.95" customHeight="1">
      <c r="A25" s="175" t="s">
        <v>57</v>
      </c>
      <c r="B25" s="27">
        <v>0</v>
      </c>
      <c r="C25" s="27">
        <v>0</v>
      </c>
      <c r="D25" s="28">
        <v>0</v>
      </c>
      <c r="E25" s="27">
        <v>0</v>
      </c>
      <c r="F25" s="27">
        <v>0</v>
      </c>
      <c r="G25" s="27">
        <v>0</v>
      </c>
      <c r="H25" s="28">
        <v>0</v>
      </c>
      <c r="I25" s="27">
        <v>0</v>
      </c>
      <c r="J25" s="29">
        <f t="shared" si="0"/>
        <v>0</v>
      </c>
      <c r="K25" s="28">
        <v>0</v>
      </c>
      <c r="L25" s="29">
        <v>0</v>
      </c>
      <c r="M25" s="28">
        <v>0</v>
      </c>
      <c r="N25" s="29">
        <v>0</v>
      </c>
      <c r="O25" s="28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</row>
    <row r="26" spans="1:20" ht="54.95" customHeight="1">
      <c r="A26" s="175" t="s">
        <v>56</v>
      </c>
      <c r="B26" s="27">
        <v>0</v>
      </c>
      <c r="C26" s="27">
        <v>0</v>
      </c>
      <c r="D26" s="28">
        <v>0</v>
      </c>
      <c r="E26" s="27">
        <v>0</v>
      </c>
      <c r="F26" s="27">
        <v>0</v>
      </c>
      <c r="G26" s="27">
        <v>0</v>
      </c>
      <c r="H26" s="28">
        <v>0</v>
      </c>
      <c r="I26" s="27">
        <v>0</v>
      </c>
      <c r="J26" s="29">
        <f t="shared" si="0"/>
        <v>0</v>
      </c>
      <c r="K26" s="28">
        <v>0</v>
      </c>
      <c r="L26" s="29">
        <v>0</v>
      </c>
      <c r="M26" s="28">
        <v>0</v>
      </c>
      <c r="N26" s="29">
        <v>0</v>
      </c>
      <c r="O26" s="28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</row>
    <row r="27" spans="1:20" ht="54.95" customHeight="1">
      <c r="A27" s="175" t="s">
        <v>55</v>
      </c>
      <c r="B27" s="27">
        <v>0</v>
      </c>
      <c r="C27" s="27">
        <v>0</v>
      </c>
      <c r="D27" s="28">
        <v>0</v>
      </c>
      <c r="E27" s="27">
        <v>0</v>
      </c>
      <c r="F27" s="27">
        <v>0</v>
      </c>
      <c r="G27" s="27">
        <v>0</v>
      </c>
      <c r="H27" s="28">
        <v>0</v>
      </c>
      <c r="I27" s="27">
        <v>0</v>
      </c>
      <c r="J27" s="29">
        <f t="shared" si="0"/>
        <v>0</v>
      </c>
      <c r="K27" s="28">
        <v>0</v>
      </c>
      <c r="L27" s="29">
        <v>0</v>
      </c>
      <c r="M27" s="28">
        <v>0</v>
      </c>
      <c r="N27" s="29">
        <v>0</v>
      </c>
      <c r="O27" s="28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</row>
    <row r="28" spans="1:20" s="13" customFormat="1" ht="54.95" customHeight="1">
      <c r="A28" s="176" t="s">
        <v>2</v>
      </c>
      <c r="B28" s="24">
        <f>SUM(B5:B27)</f>
        <v>3</v>
      </c>
      <c r="C28" s="24">
        <f>SUM(C5:C27)</f>
        <v>2</v>
      </c>
      <c r="D28" s="21">
        <f t="shared" si="1"/>
        <v>0.66666666666666663</v>
      </c>
      <c r="E28" s="23">
        <f>SUM(E5:E27)</f>
        <v>3</v>
      </c>
      <c r="F28" s="23">
        <f>SUM(F5:F27)</f>
        <v>1</v>
      </c>
      <c r="G28" s="23">
        <f>SUM(G5:G27)</f>
        <v>2</v>
      </c>
      <c r="H28" s="21">
        <f t="shared" si="2"/>
        <v>0.66666666666666663</v>
      </c>
      <c r="I28" s="25">
        <f>SUM(I5:I27)</f>
        <v>2</v>
      </c>
      <c r="J28" s="22">
        <f t="shared" si="0"/>
        <v>0</v>
      </c>
      <c r="K28" s="21">
        <f t="shared" si="3"/>
        <v>1</v>
      </c>
      <c r="L28" s="22">
        <f>SUM(L5:L27)</f>
        <v>0</v>
      </c>
      <c r="M28" s="21">
        <v>0</v>
      </c>
      <c r="N28" s="25">
        <f t="shared" ref="N28" si="6">SUM(N5:N27)</f>
        <v>2</v>
      </c>
      <c r="O28" s="21">
        <f t="shared" si="4"/>
        <v>1</v>
      </c>
      <c r="P28" s="25">
        <f>SUM(P5:P27)</f>
        <v>2</v>
      </c>
      <c r="Q28" s="27">
        <f t="shared" ref="Q28:T28" si="7">SUM(Q5:Q27)</f>
        <v>0</v>
      </c>
      <c r="R28" s="27">
        <f t="shared" si="7"/>
        <v>0</v>
      </c>
      <c r="S28" s="27">
        <f t="shared" si="7"/>
        <v>0</v>
      </c>
      <c r="T28" s="27">
        <f t="shared" si="7"/>
        <v>0</v>
      </c>
    </row>
    <row r="29" spans="1:20" ht="27.95" customHeight="1">
      <c r="A29" s="287"/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4"/>
    </row>
    <row r="30" spans="1:20" ht="18.95" customHeight="1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</row>
    <row r="31" spans="1:20" ht="19.5">
      <c r="C31" s="4"/>
      <c r="D31" s="4"/>
      <c r="E31" s="4"/>
      <c r="F31" s="4"/>
      <c r="G31" s="1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52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1"/>
  <sheetViews>
    <sheetView view="pageBreakPreview" zoomScale="60" zoomScaleNormal="80" workbookViewId="0">
      <selection activeCell="B5" sqref="B5:C27"/>
    </sheetView>
  </sheetViews>
  <sheetFormatPr defaultColWidth="8.875" defaultRowHeight="16.5"/>
  <cols>
    <col min="1" max="1" width="15.625" style="13" customWidth="1"/>
    <col min="2" max="8" width="9.75" style="13" customWidth="1"/>
    <col min="9" max="10" width="9.75" style="20" customWidth="1"/>
    <col min="11" max="19" width="9.75" style="13" customWidth="1"/>
    <col min="20" max="20" width="12.25" style="13" customWidth="1"/>
    <col min="21" max="21" width="2.125" style="13" customWidth="1"/>
    <col min="22" max="22" width="0.75" style="13" hidden="1" customWidth="1"/>
    <col min="23" max="16384" width="8.875" style="13"/>
  </cols>
  <sheetData>
    <row r="1" spans="1:22" ht="57.6" customHeight="1">
      <c r="A1" s="288" t="s">
        <v>108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</row>
    <row r="2" spans="1:22" ht="60" customHeight="1">
      <c r="A2" s="276" t="s">
        <v>103</v>
      </c>
      <c r="B2" s="278" t="s">
        <v>102</v>
      </c>
      <c r="C2" s="278"/>
      <c r="D2" s="278"/>
      <c r="E2" s="278" t="s">
        <v>101</v>
      </c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7" t="s">
        <v>100</v>
      </c>
      <c r="Q2" s="278" t="s">
        <v>99</v>
      </c>
      <c r="R2" s="278"/>
      <c r="S2" s="278"/>
      <c r="T2" s="67" t="s">
        <v>98</v>
      </c>
      <c r="U2" s="14"/>
      <c r="V2" s="15"/>
    </row>
    <row r="3" spans="1:22" ht="30.95" customHeight="1">
      <c r="A3" s="276"/>
      <c r="B3" s="279" t="s">
        <v>97</v>
      </c>
      <c r="C3" s="279" t="s">
        <v>96</v>
      </c>
      <c r="D3" s="279" t="s">
        <v>95</v>
      </c>
      <c r="E3" s="279" t="s">
        <v>94</v>
      </c>
      <c r="F3" s="279"/>
      <c r="G3" s="278" t="s">
        <v>93</v>
      </c>
      <c r="H3" s="278"/>
      <c r="I3" s="278"/>
      <c r="J3" s="278"/>
      <c r="K3" s="278"/>
      <c r="L3" s="278"/>
      <c r="M3" s="278"/>
      <c r="N3" s="278" t="s">
        <v>92</v>
      </c>
      <c r="O3" s="278"/>
      <c r="P3" s="277"/>
      <c r="Q3" s="281" t="s">
        <v>0</v>
      </c>
      <c r="R3" s="279" t="s">
        <v>91</v>
      </c>
      <c r="S3" s="279"/>
      <c r="T3" s="279" t="s">
        <v>7</v>
      </c>
      <c r="U3" s="14"/>
      <c r="V3" s="15"/>
    </row>
    <row r="4" spans="1:22" s="18" customFormat="1" ht="75" customHeight="1">
      <c r="A4" s="276"/>
      <c r="B4" s="279"/>
      <c r="C4" s="279"/>
      <c r="D4" s="279"/>
      <c r="E4" s="75" t="s">
        <v>90</v>
      </c>
      <c r="F4" s="75" t="s">
        <v>89</v>
      </c>
      <c r="G4" s="75" t="s">
        <v>88</v>
      </c>
      <c r="H4" s="75" t="s">
        <v>87</v>
      </c>
      <c r="I4" s="76" t="s">
        <v>86</v>
      </c>
      <c r="J4" s="76" t="s">
        <v>85</v>
      </c>
      <c r="K4" s="76" t="s">
        <v>84</v>
      </c>
      <c r="L4" s="76" t="s">
        <v>83</v>
      </c>
      <c r="M4" s="76" t="s">
        <v>82</v>
      </c>
      <c r="N4" s="75" t="s">
        <v>81</v>
      </c>
      <c r="O4" s="75" t="s">
        <v>80</v>
      </c>
      <c r="P4" s="277"/>
      <c r="Q4" s="281"/>
      <c r="R4" s="76" t="s">
        <v>79</v>
      </c>
      <c r="S4" s="76" t="s">
        <v>78</v>
      </c>
      <c r="T4" s="279"/>
    </row>
    <row r="5" spans="1:22" s="18" customFormat="1" ht="54.95" customHeight="1">
      <c r="A5" s="157" t="s">
        <v>77</v>
      </c>
      <c r="B5" s="23">
        <v>3</v>
      </c>
      <c r="C5" s="23">
        <v>3</v>
      </c>
      <c r="D5" s="21">
        <f t="shared" ref="D5:D28" si="0">C5/B5</f>
        <v>1</v>
      </c>
      <c r="E5" s="23">
        <v>3</v>
      </c>
      <c r="F5" s="22">
        <v>0</v>
      </c>
      <c r="G5" s="23">
        <v>3</v>
      </c>
      <c r="H5" s="21">
        <f>G5/B5</f>
        <v>1</v>
      </c>
      <c r="I5" s="49">
        <v>3</v>
      </c>
      <c r="J5" s="22">
        <f t="shared" ref="I5:J28" si="1">G5-I5</f>
        <v>0</v>
      </c>
      <c r="K5" s="21">
        <f t="shared" ref="K5:K28" si="2">I5/G5</f>
        <v>1</v>
      </c>
      <c r="L5" s="22">
        <v>0</v>
      </c>
      <c r="M5" s="21">
        <v>0</v>
      </c>
      <c r="N5" s="23">
        <v>3</v>
      </c>
      <c r="O5" s="21">
        <f t="shared" ref="O5:O28" si="3">(E5+G5-N5)/B5</f>
        <v>1</v>
      </c>
      <c r="P5" s="25">
        <v>3</v>
      </c>
      <c r="Q5" s="22">
        <v>0</v>
      </c>
      <c r="R5" s="22">
        <v>0</v>
      </c>
      <c r="S5" s="22">
        <v>0</v>
      </c>
      <c r="T5" s="22">
        <v>0</v>
      </c>
    </row>
    <row r="6" spans="1:22" ht="54.95" customHeight="1">
      <c r="A6" s="157" t="s">
        <v>76</v>
      </c>
      <c r="B6" s="49">
        <v>2</v>
      </c>
      <c r="C6" s="49">
        <v>2</v>
      </c>
      <c r="D6" s="21">
        <f t="shared" si="0"/>
        <v>1</v>
      </c>
      <c r="E6" s="22">
        <v>0</v>
      </c>
      <c r="F6" s="22">
        <v>0</v>
      </c>
      <c r="G6" s="49">
        <v>2</v>
      </c>
      <c r="H6" s="21">
        <f>G6/B6</f>
        <v>1</v>
      </c>
      <c r="I6" s="49">
        <v>2</v>
      </c>
      <c r="J6" s="22">
        <f t="shared" si="1"/>
        <v>0</v>
      </c>
      <c r="K6" s="21">
        <f t="shared" si="2"/>
        <v>1</v>
      </c>
      <c r="L6" s="22">
        <v>0</v>
      </c>
      <c r="M6" s="21">
        <v>0</v>
      </c>
      <c r="N6" s="23">
        <v>1</v>
      </c>
      <c r="O6" s="21">
        <f t="shared" si="3"/>
        <v>0.5</v>
      </c>
      <c r="P6" s="25">
        <v>2</v>
      </c>
      <c r="Q6" s="22">
        <v>0</v>
      </c>
      <c r="R6" s="22">
        <v>0</v>
      </c>
      <c r="S6" s="22">
        <v>0</v>
      </c>
      <c r="T6" s="25">
        <v>1</v>
      </c>
    </row>
    <row r="7" spans="1:22" ht="54.95" customHeight="1">
      <c r="A7" s="157" t="s">
        <v>75</v>
      </c>
      <c r="B7" s="22">
        <v>0</v>
      </c>
      <c r="C7" s="22">
        <v>0</v>
      </c>
      <c r="D7" s="21">
        <v>0</v>
      </c>
      <c r="E7" s="22">
        <v>0</v>
      </c>
      <c r="F7" s="22">
        <v>0</v>
      </c>
      <c r="G7" s="22">
        <v>0</v>
      </c>
      <c r="H7" s="21">
        <v>0</v>
      </c>
      <c r="I7" s="22">
        <f t="shared" si="1"/>
        <v>0</v>
      </c>
      <c r="J7" s="22">
        <f t="shared" si="1"/>
        <v>0</v>
      </c>
      <c r="K7" s="21">
        <v>0</v>
      </c>
      <c r="L7" s="22">
        <v>0</v>
      </c>
      <c r="M7" s="21">
        <v>0</v>
      </c>
      <c r="N7" s="22">
        <v>0</v>
      </c>
      <c r="O7" s="21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19"/>
    </row>
    <row r="8" spans="1:22" ht="54.95" customHeight="1">
      <c r="A8" s="157" t="s">
        <v>74</v>
      </c>
      <c r="B8" s="49">
        <v>1</v>
      </c>
      <c r="C8" s="49">
        <v>1</v>
      </c>
      <c r="D8" s="21">
        <f t="shared" si="0"/>
        <v>1</v>
      </c>
      <c r="E8" s="22">
        <v>0</v>
      </c>
      <c r="F8" s="22">
        <v>0</v>
      </c>
      <c r="G8" s="49">
        <v>1</v>
      </c>
      <c r="H8" s="21">
        <f t="shared" ref="H8:H28" si="4">G8/B8</f>
        <v>1</v>
      </c>
      <c r="I8" s="49">
        <v>1</v>
      </c>
      <c r="J8" s="22">
        <f t="shared" si="1"/>
        <v>0</v>
      </c>
      <c r="K8" s="21">
        <f t="shared" si="2"/>
        <v>1</v>
      </c>
      <c r="L8" s="22">
        <v>0</v>
      </c>
      <c r="M8" s="21">
        <v>0</v>
      </c>
      <c r="N8" s="22">
        <v>0</v>
      </c>
      <c r="O8" s="21">
        <f t="shared" si="3"/>
        <v>1</v>
      </c>
      <c r="P8" s="25">
        <v>1</v>
      </c>
      <c r="Q8" s="22">
        <v>0</v>
      </c>
      <c r="R8" s="22">
        <v>0</v>
      </c>
      <c r="S8" s="22">
        <v>0</v>
      </c>
      <c r="T8" s="25">
        <v>1</v>
      </c>
    </row>
    <row r="9" spans="1:22" ht="54.95" customHeight="1">
      <c r="A9" s="157" t="s">
        <v>73</v>
      </c>
      <c r="B9" s="22">
        <v>0</v>
      </c>
      <c r="C9" s="22">
        <v>0</v>
      </c>
      <c r="D9" s="21">
        <v>0</v>
      </c>
      <c r="E9" s="22">
        <v>0</v>
      </c>
      <c r="F9" s="22">
        <v>0</v>
      </c>
      <c r="G9" s="22">
        <v>0</v>
      </c>
      <c r="H9" s="21">
        <v>0</v>
      </c>
      <c r="I9" s="22">
        <f t="shared" si="1"/>
        <v>0</v>
      </c>
      <c r="J9" s="22">
        <f t="shared" si="1"/>
        <v>0</v>
      </c>
      <c r="K9" s="21">
        <v>0</v>
      </c>
      <c r="L9" s="22">
        <v>0</v>
      </c>
      <c r="M9" s="21">
        <v>0</v>
      </c>
      <c r="N9" s="22">
        <v>0</v>
      </c>
      <c r="O9" s="21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  <row r="10" spans="1:22" ht="54.95" customHeight="1">
      <c r="A10" s="157" t="s">
        <v>72</v>
      </c>
      <c r="B10" s="49">
        <v>4</v>
      </c>
      <c r="C10" s="49">
        <v>4</v>
      </c>
      <c r="D10" s="21">
        <f t="shared" si="0"/>
        <v>1</v>
      </c>
      <c r="E10" s="49">
        <v>3</v>
      </c>
      <c r="F10" s="22">
        <v>0</v>
      </c>
      <c r="G10" s="51">
        <v>4</v>
      </c>
      <c r="H10" s="21">
        <f t="shared" si="4"/>
        <v>1</v>
      </c>
      <c r="I10" s="51">
        <v>4</v>
      </c>
      <c r="J10" s="22">
        <f t="shared" si="1"/>
        <v>0</v>
      </c>
      <c r="K10" s="21">
        <f t="shared" si="2"/>
        <v>1</v>
      </c>
      <c r="L10" s="22">
        <v>0</v>
      </c>
      <c r="M10" s="21">
        <v>0</v>
      </c>
      <c r="N10" s="51">
        <v>3</v>
      </c>
      <c r="O10" s="21">
        <f t="shared" si="3"/>
        <v>1</v>
      </c>
      <c r="P10" s="25">
        <v>4</v>
      </c>
      <c r="Q10" s="22">
        <v>0</v>
      </c>
      <c r="R10" s="22">
        <v>0</v>
      </c>
      <c r="S10" s="22">
        <v>0</v>
      </c>
      <c r="T10" s="25">
        <v>1</v>
      </c>
    </row>
    <row r="11" spans="1:22" ht="54.95" customHeight="1">
      <c r="A11" s="157" t="s">
        <v>71</v>
      </c>
      <c r="B11" s="49">
        <v>1</v>
      </c>
      <c r="C11" s="49">
        <v>1</v>
      </c>
      <c r="D11" s="21">
        <f t="shared" si="0"/>
        <v>1</v>
      </c>
      <c r="E11" s="49">
        <v>1</v>
      </c>
      <c r="F11" s="22">
        <v>0</v>
      </c>
      <c r="G11" s="49">
        <v>1</v>
      </c>
      <c r="H11" s="21">
        <f t="shared" si="4"/>
        <v>1</v>
      </c>
      <c r="I11" s="49">
        <v>1</v>
      </c>
      <c r="J11" s="22">
        <f t="shared" si="1"/>
        <v>0</v>
      </c>
      <c r="K11" s="21">
        <f t="shared" si="2"/>
        <v>1</v>
      </c>
      <c r="L11" s="22">
        <v>0</v>
      </c>
      <c r="M11" s="21">
        <v>0</v>
      </c>
      <c r="N11" s="49">
        <v>1</v>
      </c>
      <c r="O11" s="21">
        <f t="shared" si="3"/>
        <v>1</v>
      </c>
      <c r="P11" s="25">
        <v>1</v>
      </c>
      <c r="Q11" s="22">
        <v>0</v>
      </c>
      <c r="R11" s="22">
        <v>0</v>
      </c>
      <c r="S11" s="22">
        <v>0</v>
      </c>
      <c r="T11" s="22">
        <v>0</v>
      </c>
    </row>
    <row r="12" spans="1:22" ht="54.95" customHeight="1">
      <c r="A12" s="157" t="s">
        <v>70</v>
      </c>
      <c r="B12" s="22">
        <v>0</v>
      </c>
      <c r="C12" s="22">
        <v>0</v>
      </c>
      <c r="D12" s="21">
        <v>0</v>
      </c>
      <c r="E12" s="22">
        <v>0</v>
      </c>
      <c r="F12" s="22">
        <v>0</v>
      </c>
      <c r="G12" s="22">
        <v>0</v>
      </c>
      <c r="H12" s="21">
        <v>0</v>
      </c>
      <c r="I12" s="22">
        <f t="shared" si="1"/>
        <v>0</v>
      </c>
      <c r="J12" s="22">
        <f t="shared" si="1"/>
        <v>0</v>
      </c>
      <c r="K12" s="21">
        <v>0</v>
      </c>
      <c r="L12" s="22">
        <v>0</v>
      </c>
      <c r="M12" s="21">
        <v>0</v>
      </c>
      <c r="N12" s="22">
        <v>0</v>
      </c>
      <c r="O12" s="21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</row>
    <row r="13" spans="1:22" ht="54.95" customHeight="1">
      <c r="A13" s="157" t="s">
        <v>69</v>
      </c>
      <c r="B13" s="22">
        <v>0</v>
      </c>
      <c r="C13" s="22">
        <v>0</v>
      </c>
      <c r="D13" s="21">
        <v>0</v>
      </c>
      <c r="E13" s="22">
        <v>0</v>
      </c>
      <c r="F13" s="22">
        <v>0</v>
      </c>
      <c r="G13" s="22">
        <v>0</v>
      </c>
      <c r="H13" s="21">
        <v>0</v>
      </c>
      <c r="I13" s="22">
        <f t="shared" si="1"/>
        <v>0</v>
      </c>
      <c r="J13" s="22">
        <f t="shared" si="1"/>
        <v>0</v>
      </c>
      <c r="K13" s="21">
        <v>0</v>
      </c>
      <c r="L13" s="22">
        <v>0</v>
      </c>
      <c r="M13" s="21">
        <v>0</v>
      </c>
      <c r="N13" s="22">
        <v>0</v>
      </c>
      <c r="O13" s="21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</row>
    <row r="14" spans="1:22" ht="54.95" customHeight="1">
      <c r="A14" s="157" t="s">
        <v>68</v>
      </c>
      <c r="B14" s="22">
        <v>0</v>
      </c>
      <c r="C14" s="22">
        <v>0</v>
      </c>
      <c r="D14" s="21">
        <v>0</v>
      </c>
      <c r="E14" s="22">
        <v>0</v>
      </c>
      <c r="F14" s="22">
        <v>0</v>
      </c>
      <c r="G14" s="22">
        <v>0</v>
      </c>
      <c r="H14" s="21">
        <v>0</v>
      </c>
      <c r="I14" s="22">
        <f t="shared" si="1"/>
        <v>0</v>
      </c>
      <c r="J14" s="22">
        <f t="shared" si="1"/>
        <v>0</v>
      </c>
      <c r="K14" s="21">
        <v>0</v>
      </c>
      <c r="L14" s="22">
        <v>0</v>
      </c>
      <c r="M14" s="21">
        <v>0</v>
      </c>
      <c r="N14" s="22">
        <v>0</v>
      </c>
      <c r="O14" s="21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</row>
    <row r="15" spans="1:22" ht="54.95" customHeight="1">
      <c r="A15" s="157" t="s">
        <v>67</v>
      </c>
      <c r="B15" s="22">
        <v>0</v>
      </c>
      <c r="C15" s="22">
        <v>0</v>
      </c>
      <c r="D15" s="21">
        <v>0</v>
      </c>
      <c r="E15" s="22">
        <v>0</v>
      </c>
      <c r="F15" s="22">
        <v>0</v>
      </c>
      <c r="G15" s="22">
        <v>0</v>
      </c>
      <c r="H15" s="21">
        <v>0</v>
      </c>
      <c r="I15" s="22">
        <f t="shared" si="1"/>
        <v>0</v>
      </c>
      <c r="J15" s="22">
        <f t="shared" si="1"/>
        <v>0</v>
      </c>
      <c r="K15" s="21">
        <v>0</v>
      </c>
      <c r="L15" s="22">
        <v>0</v>
      </c>
      <c r="M15" s="21">
        <v>0</v>
      </c>
      <c r="N15" s="22">
        <v>0</v>
      </c>
      <c r="O15" s="21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</row>
    <row r="16" spans="1:22" ht="54.95" customHeight="1">
      <c r="A16" s="157" t="s">
        <v>66</v>
      </c>
      <c r="B16" s="22">
        <v>0</v>
      </c>
      <c r="C16" s="22">
        <v>0</v>
      </c>
      <c r="D16" s="21">
        <v>0</v>
      </c>
      <c r="E16" s="22">
        <v>0</v>
      </c>
      <c r="F16" s="22">
        <v>0</v>
      </c>
      <c r="G16" s="22">
        <v>0</v>
      </c>
      <c r="H16" s="21">
        <v>0</v>
      </c>
      <c r="I16" s="22">
        <f t="shared" si="1"/>
        <v>0</v>
      </c>
      <c r="J16" s="22">
        <f t="shared" si="1"/>
        <v>0</v>
      </c>
      <c r="K16" s="21">
        <v>0</v>
      </c>
      <c r="L16" s="22">
        <v>0</v>
      </c>
      <c r="M16" s="21">
        <v>0</v>
      </c>
      <c r="N16" s="22">
        <v>0</v>
      </c>
      <c r="O16" s="21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</row>
    <row r="17" spans="1:20" ht="54.95" customHeight="1">
      <c r="A17" s="157" t="s">
        <v>65</v>
      </c>
      <c r="B17" s="22">
        <v>0</v>
      </c>
      <c r="C17" s="22">
        <v>0</v>
      </c>
      <c r="D17" s="21">
        <v>0</v>
      </c>
      <c r="E17" s="22">
        <v>0</v>
      </c>
      <c r="F17" s="22">
        <v>0</v>
      </c>
      <c r="G17" s="22">
        <v>0</v>
      </c>
      <c r="H17" s="21">
        <v>0</v>
      </c>
      <c r="I17" s="22">
        <f t="shared" si="1"/>
        <v>0</v>
      </c>
      <c r="J17" s="22">
        <f t="shared" si="1"/>
        <v>0</v>
      </c>
      <c r="K17" s="21">
        <v>0</v>
      </c>
      <c r="L17" s="22">
        <v>0</v>
      </c>
      <c r="M17" s="21">
        <v>0</v>
      </c>
      <c r="N17" s="22">
        <v>0</v>
      </c>
      <c r="O17" s="21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</row>
    <row r="18" spans="1:20" ht="54.95" customHeight="1">
      <c r="A18" s="157" t="s">
        <v>64</v>
      </c>
      <c r="B18" s="22">
        <v>0</v>
      </c>
      <c r="C18" s="22">
        <v>0</v>
      </c>
      <c r="D18" s="21">
        <v>0</v>
      </c>
      <c r="E18" s="22">
        <v>0</v>
      </c>
      <c r="F18" s="22">
        <v>0</v>
      </c>
      <c r="G18" s="22">
        <v>0</v>
      </c>
      <c r="H18" s="21">
        <v>0</v>
      </c>
      <c r="I18" s="22">
        <f t="shared" si="1"/>
        <v>0</v>
      </c>
      <c r="J18" s="22">
        <f t="shared" si="1"/>
        <v>0</v>
      </c>
      <c r="K18" s="21">
        <v>0</v>
      </c>
      <c r="L18" s="22">
        <v>0</v>
      </c>
      <c r="M18" s="21">
        <v>0</v>
      </c>
      <c r="N18" s="22">
        <v>0</v>
      </c>
      <c r="O18" s="21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</row>
    <row r="19" spans="1:20" ht="54.95" customHeight="1">
      <c r="A19" s="157" t="s">
        <v>63</v>
      </c>
      <c r="B19" s="49">
        <v>1</v>
      </c>
      <c r="C19" s="49">
        <v>1</v>
      </c>
      <c r="D19" s="21">
        <f t="shared" si="0"/>
        <v>1</v>
      </c>
      <c r="E19" s="49">
        <v>1</v>
      </c>
      <c r="F19" s="22">
        <v>0</v>
      </c>
      <c r="G19" s="50">
        <v>1</v>
      </c>
      <c r="H19" s="21">
        <f t="shared" si="4"/>
        <v>1</v>
      </c>
      <c r="I19" s="50">
        <v>1</v>
      </c>
      <c r="J19" s="22">
        <f t="shared" si="1"/>
        <v>0</v>
      </c>
      <c r="K19" s="21">
        <f t="shared" si="2"/>
        <v>1</v>
      </c>
      <c r="L19" s="22">
        <v>0</v>
      </c>
      <c r="M19" s="21">
        <v>0</v>
      </c>
      <c r="N19" s="50">
        <v>1</v>
      </c>
      <c r="O19" s="21">
        <f t="shared" si="3"/>
        <v>1</v>
      </c>
      <c r="P19" s="50">
        <v>1</v>
      </c>
      <c r="Q19" s="22">
        <v>0</v>
      </c>
      <c r="R19" s="22">
        <v>0</v>
      </c>
      <c r="S19" s="22">
        <v>0</v>
      </c>
      <c r="T19" s="22">
        <v>0</v>
      </c>
    </row>
    <row r="20" spans="1:20" ht="54.95" customHeight="1">
      <c r="A20" s="157" t="s">
        <v>62</v>
      </c>
      <c r="B20" s="22">
        <v>0</v>
      </c>
      <c r="C20" s="22">
        <v>0</v>
      </c>
      <c r="D20" s="21">
        <v>0</v>
      </c>
      <c r="E20" s="22">
        <v>0</v>
      </c>
      <c r="F20" s="22">
        <v>0</v>
      </c>
      <c r="G20" s="22">
        <v>0</v>
      </c>
      <c r="H20" s="21">
        <v>0</v>
      </c>
      <c r="I20" s="22">
        <f t="shared" si="1"/>
        <v>0</v>
      </c>
      <c r="J20" s="22">
        <f t="shared" si="1"/>
        <v>0</v>
      </c>
      <c r="K20" s="21">
        <v>0</v>
      </c>
      <c r="L20" s="22">
        <v>0</v>
      </c>
      <c r="M20" s="21">
        <v>0</v>
      </c>
      <c r="N20" s="22">
        <v>0</v>
      </c>
      <c r="O20" s="21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</row>
    <row r="21" spans="1:20" ht="54.95" customHeight="1">
      <c r="A21" s="157" t="s">
        <v>61</v>
      </c>
      <c r="B21" s="22">
        <v>0</v>
      </c>
      <c r="C21" s="22">
        <v>0</v>
      </c>
      <c r="D21" s="21">
        <v>0</v>
      </c>
      <c r="E21" s="22">
        <v>0</v>
      </c>
      <c r="F21" s="22">
        <v>0</v>
      </c>
      <c r="G21" s="22">
        <v>0</v>
      </c>
      <c r="H21" s="21">
        <v>0</v>
      </c>
      <c r="I21" s="22">
        <f t="shared" si="1"/>
        <v>0</v>
      </c>
      <c r="J21" s="22">
        <f t="shared" si="1"/>
        <v>0</v>
      </c>
      <c r="K21" s="21">
        <v>0</v>
      </c>
      <c r="L21" s="22">
        <v>0</v>
      </c>
      <c r="M21" s="21">
        <v>0</v>
      </c>
      <c r="N21" s="22">
        <v>0</v>
      </c>
      <c r="O21" s="21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</row>
    <row r="22" spans="1:20" ht="54.95" customHeight="1">
      <c r="A22" s="157" t="s">
        <v>60</v>
      </c>
      <c r="B22" s="22">
        <v>0</v>
      </c>
      <c r="C22" s="22">
        <v>0</v>
      </c>
      <c r="D22" s="21">
        <v>0</v>
      </c>
      <c r="E22" s="22">
        <v>0</v>
      </c>
      <c r="F22" s="22">
        <v>0</v>
      </c>
      <c r="G22" s="22">
        <v>0</v>
      </c>
      <c r="H22" s="21">
        <v>0</v>
      </c>
      <c r="I22" s="22">
        <f t="shared" si="1"/>
        <v>0</v>
      </c>
      <c r="J22" s="22">
        <f t="shared" si="1"/>
        <v>0</v>
      </c>
      <c r="K22" s="21">
        <v>0</v>
      </c>
      <c r="L22" s="22">
        <v>0</v>
      </c>
      <c r="M22" s="21">
        <v>0</v>
      </c>
      <c r="N22" s="22">
        <v>0</v>
      </c>
      <c r="O22" s="21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</row>
    <row r="23" spans="1:20" ht="54.95" customHeight="1">
      <c r="A23" s="157" t="s">
        <v>59</v>
      </c>
      <c r="B23" s="49">
        <v>1</v>
      </c>
      <c r="C23" s="49">
        <v>1</v>
      </c>
      <c r="D23" s="21">
        <f t="shared" si="0"/>
        <v>1</v>
      </c>
      <c r="E23" s="49">
        <v>1</v>
      </c>
      <c r="F23" s="22">
        <v>0</v>
      </c>
      <c r="G23" s="50">
        <v>0</v>
      </c>
      <c r="H23" s="21">
        <f t="shared" si="4"/>
        <v>0</v>
      </c>
      <c r="I23" s="50">
        <v>0</v>
      </c>
      <c r="J23" s="22">
        <v>0</v>
      </c>
      <c r="K23" s="21">
        <v>0</v>
      </c>
      <c r="L23" s="22">
        <v>0</v>
      </c>
      <c r="M23" s="21">
        <v>0</v>
      </c>
      <c r="N23" s="50">
        <v>0</v>
      </c>
      <c r="O23" s="21">
        <f t="shared" si="3"/>
        <v>1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</row>
    <row r="24" spans="1:20" ht="54.95" customHeight="1">
      <c r="A24" s="157" t="s">
        <v>58</v>
      </c>
      <c r="B24" s="22">
        <v>0</v>
      </c>
      <c r="C24" s="22">
        <v>0</v>
      </c>
      <c r="D24" s="21">
        <v>0</v>
      </c>
      <c r="E24" s="22">
        <v>0</v>
      </c>
      <c r="F24" s="22">
        <v>0</v>
      </c>
      <c r="G24" s="22">
        <v>0</v>
      </c>
      <c r="H24" s="21">
        <v>0</v>
      </c>
      <c r="I24" s="22">
        <f t="shared" si="1"/>
        <v>0</v>
      </c>
      <c r="J24" s="22">
        <f t="shared" si="1"/>
        <v>0</v>
      </c>
      <c r="K24" s="21">
        <v>0</v>
      </c>
      <c r="L24" s="22">
        <v>0</v>
      </c>
      <c r="M24" s="21">
        <v>0</v>
      </c>
      <c r="N24" s="22">
        <v>0</v>
      </c>
      <c r="O24" s="21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</row>
    <row r="25" spans="1:20" ht="54.95" customHeight="1">
      <c r="A25" s="157" t="s">
        <v>57</v>
      </c>
      <c r="B25" s="22">
        <v>0</v>
      </c>
      <c r="C25" s="22">
        <v>0</v>
      </c>
      <c r="D25" s="21">
        <v>0</v>
      </c>
      <c r="E25" s="22">
        <v>0</v>
      </c>
      <c r="F25" s="22">
        <v>0</v>
      </c>
      <c r="G25" s="22">
        <v>0</v>
      </c>
      <c r="H25" s="21">
        <v>0</v>
      </c>
      <c r="I25" s="22">
        <f t="shared" si="1"/>
        <v>0</v>
      </c>
      <c r="J25" s="22">
        <f t="shared" si="1"/>
        <v>0</v>
      </c>
      <c r="K25" s="21">
        <v>0</v>
      </c>
      <c r="L25" s="22">
        <v>0</v>
      </c>
      <c r="M25" s="21">
        <v>0</v>
      </c>
      <c r="N25" s="22">
        <v>0</v>
      </c>
      <c r="O25" s="21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</row>
    <row r="26" spans="1:20" ht="54.95" customHeight="1">
      <c r="A26" s="157" t="s">
        <v>56</v>
      </c>
      <c r="B26" s="22">
        <v>0</v>
      </c>
      <c r="C26" s="22">
        <v>0</v>
      </c>
      <c r="D26" s="21">
        <v>0</v>
      </c>
      <c r="E26" s="22">
        <v>0</v>
      </c>
      <c r="F26" s="22">
        <v>0</v>
      </c>
      <c r="G26" s="22">
        <v>0</v>
      </c>
      <c r="H26" s="21">
        <v>0</v>
      </c>
      <c r="I26" s="22">
        <f t="shared" si="1"/>
        <v>0</v>
      </c>
      <c r="J26" s="22">
        <f t="shared" si="1"/>
        <v>0</v>
      </c>
      <c r="K26" s="21">
        <v>0</v>
      </c>
      <c r="L26" s="22">
        <v>0</v>
      </c>
      <c r="M26" s="21">
        <v>0</v>
      </c>
      <c r="N26" s="22">
        <v>0</v>
      </c>
      <c r="O26" s="21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</row>
    <row r="27" spans="1:20" ht="54.95" customHeight="1">
      <c r="A27" s="157" t="s">
        <v>55</v>
      </c>
      <c r="B27" s="22">
        <v>0</v>
      </c>
      <c r="C27" s="22">
        <v>0</v>
      </c>
      <c r="D27" s="21">
        <v>0</v>
      </c>
      <c r="E27" s="22">
        <v>0</v>
      </c>
      <c r="F27" s="22">
        <v>0</v>
      </c>
      <c r="G27" s="22">
        <v>0</v>
      </c>
      <c r="H27" s="21">
        <v>0</v>
      </c>
      <c r="I27" s="22">
        <f t="shared" si="1"/>
        <v>0</v>
      </c>
      <c r="J27" s="22">
        <f t="shared" si="1"/>
        <v>0</v>
      </c>
      <c r="K27" s="21">
        <v>0</v>
      </c>
      <c r="L27" s="22">
        <v>0</v>
      </c>
      <c r="M27" s="21">
        <v>0</v>
      </c>
      <c r="N27" s="22">
        <v>0</v>
      </c>
      <c r="O27" s="21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</row>
    <row r="28" spans="1:20" ht="54.95" customHeight="1">
      <c r="A28" s="157" t="s">
        <v>2</v>
      </c>
      <c r="B28" s="24">
        <f>SUM(B5:B27)</f>
        <v>13</v>
      </c>
      <c r="C28" s="24">
        <f>SUM(C5:C27)</f>
        <v>13</v>
      </c>
      <c r="D28" s="21">
        <f t="shared" si="0"/>
        <v>1</v>
      </c>
      <c r="E28" s="23">
        <f>SUM(E5:E27)</f>
        <v>9</v>
      </c>
      <c r="F28" s="22">
        <f t="shared" ref="F28:G28" si="5">SUM(F5:F27)</f>
        <v>0</v>
      </c>
      <c r="G28" s="23">
        <f t="shared" si="5"/>
        <v>12</v>
      </c>
      <c r="H28" s="21">
        <f t="shared" si="4"/>
        <v>0.92307692307692313</v>
      </c>
      <c r="I28" s="25">
        <f>SUM(I5:I27)</f>
        <v>12</v>
      </c>
      <c r="J28" s="22">
        <f t="shared" si="1"/>
        <v>0</v>
      </c>
      <c r="K28" s="21">
        <f t="shared" si="2"/>
        <v>1</v>
      </c>
      <c r="L28" s="22">
        <v>0</v>
      </c>
      <c r="M28" s="21">
        <v>0</v>
      </c>
      <c r="N28" s="23">
        <f>SUM(N5:N27)</f>
        <v>9</v>
      </c>
      <c r="O28" s="21">
        <f t="shared" si="3"/>
        <v>0.92307692307692313</v>
      </c>
      <c r="P28" s="25">
        <f>SUM(P5:P27)</f>
        <v>12</v>
      </c>
      <c r="Q28" s="22">
        <f t="shared" ref="Q28:T28" si="6">SUM(Q5:Q27)</f>
        <v>0</v>
      </c>
      <c r="R28" s="22">
        <f t="shared" si="6"/>
        <v>0</v>
      </c>
      <c r="S28" s="22">
        <f t="shared" si="6"/>
        <v>0</v>
      </c>
      <c r="T28" s="25">
        <f t="shared" si="6"/>
        <v>3</v>
      </c>
    </row>
    <row r="29" spans="1:20" ht="27.95" customHeight="1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12"/>
    </row>
    <row r="30" spans="1:20" ht="18.95" customHeight="1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</row>
    <row r="31" spans="1:20" ht="19.5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47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1"/>
  <sheetViews>
    <sheetView zoomScale="80" zoomScaleNormal="80" workbookViewId="0">
      <selection activeCell="B5" sqref="B5:C27"/>
    </sheetView>
  </sheetViews>
  <sheetFormatPr defaultColWidth="8.875" defaultRowHeight="16.5"/>
  <cols>
    <col min="1" max="1" width="13.75" style="2" customWidth="1"/>
    <col min="2" max="4" width="8.625" style="2" customWidth="1"/>
    <col min="5" max="7" width="8.625" style="13" customWidth="1"/>
    <col min="8" max="8" width="8.625" style="2" customWidth="1"/>
    <col min="9" max="9" width="8.625" style="20" customWidth="1"/>
    <col min="10" max="10" width="8.625" style="3" customWidth="1"/>
    <col min="11" max="11" width="8.625" style="2" customWidth="1"/>
    <col min="12" max="12" width="8.625" style="19" customWidth="1"/>
    <col min="13" max="15" width="8.625" style="13" customWidth="1"/>
    <col min="16" max="19" width="8.625" style="2" customWidth="1"/>
    <col min="20" max="20" width="11" style="2" customWidth="1"/>
    <col min="21" max="16384" width="8.875" style="2"/>
  </cols>
  <sheetData>
    <row r="1" spans="1:22" ht="53.45" customHeight="1">
      <c r="A1" s="283" t="s">
        <v>109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</row>
    <row r="2" spans="1:22" ht="84" customHeight="1">
      <c r="A2" s="294" t="s">
        <v>103</v>
      </c>
      <c r="B2" s="294" t="s">
        <v>102</v>
      </c>
      <c r="C2" s="294"/>
      <c r="D2" s="294"/>
      <c r="E2" s="294" t="s">
        <v>101</v>
      </c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1" t="s">
        <v>100</v>
      </c>
      <c r="Q2" s="294" t="s">
        <v>99</v>
      </c>
      <c r="R2" s="294"/>
      <c r="S2" s="294"/>
      <c r="T2" s="11" t="s">
        <v>121</v>
      </c>
      <c r="U2" s="8"/>
      <c r="V2" s="7"/>
    </row>
    <row r="3" spans="1:22" ht="30.95" customHeight="1">
      <c r="A3" s="294"/>
      <c r="B3" s="293" t="s">
        <v>97</v>
      </c>
      <c r="C3" s="293" t="s">
        <v>96</v>
      </c>
      <c r="D3" s="293" t="s">
        <v>95</v>
      </c>
      <c r="E3" s="279" t="s">
        <v>94</v>
      </c>
      <c r="F3" s="279"/>
      <c r="G3" s="294" t="s">
        <v>93</v>
      </c>
      <c r="H3" s="294"/>
      <c r="I3" s="294"/>
      <c r="J3" s="294"/>
      <c r="K3" s="294"/>
      <c r="L3" s="294"/>
      <c r="M3" s="294"/>
      <c r="N3" s="278" t="s">
        <v>92</v>
      </c>
      <c r="O3" s="278"/>
      <c r="P3" s="291"/>
      <c r="Q3" s="295" t="s">
        <v>0</v>
      </c>
      <c r="R3" s="293" t="s">
        <v>91</v>
      </c>
      <c r="S3" s="293"/>
      <c r="T3" s="293" t="s">
        <v>7</v>
      </c>
      <c r="U3" s="8"/>
      <c r="V3" s="7"/>
    </row>
    <row r="4" spans="1:22" s="6" customFormat="1" ht="77.25" customHeight="1">
      <c r="A4" s="294"/>
      <c r="B4" s="293"/>
      <c r="C4" s="293"/>
      <c r="D4" s="293"/>
      <c r="E4" s="89" t="s">
        <v>90</v>
      </c>
      <c r="F4" s="89" t="s">
        <v>89</v>
      </c>
      <c r="G4" s="65" t="s">
        <v>88</v>
      </c>
      <c r="H4" s="43" t="s">
        <v>87</v>
      </c>
      <c r="I4" s="66" t="s">
        <v>86</v>
      </c>
      <c r="J4" s="42" t="s">
        <v>85</v>
      </c>
      <c r="K4" s="42" t="s">
        <v>84</v>
      </c>
      <c r="L4" s="66" t="s">
        <v>119</v>
      </c>
      <c r="M4" s="66" t="s">
        <v>82</v>
      </c>
      <c r="N4" s="65" t="s">
        <v>81</v>
      </c>
      <c r="O4" s="65" t="s">
        <v>80</v>
      </c>
      <c r="P4" s="291"/>
      <c r="Q4" s="295"/>
      <c r="R4" s="42" t="s">
        <v>79</v>
      </c>
      <c r="S4" s="42" t="s">
        <v>78</v>
      </c>
      <c r="T4" s="293"/>
    </row>
    <row r="5" spans="1:22" s="6" customFormat="1" ht="41.1" customHeight="1">
      <c r="A5" s="41" t="s">
        <v>77</v>
      </c>
      <c r="B5" s="29">
        <v>0</v>
      </c>
      <c r="C5" s="29">
        <v>0</v>
      </c>
      <c r="D5" s="28">
        <v>0</v>
      </c>
      <c r="E5" s="22">
        <v>0</v>
      </c>
      <c r="F5" s="22">
        <v>0</v>
      </c>
      <c r="G5" s="22">
        <v>0</v>
      </c>
      <c r="H5" s="29">
        <v>0</v>
      </c>
      <c r="I5" s="22">
        <v>0</v>
      </c>
      <c r="J5" s="29">
        <f t="shared" ref="J5:J28" si="0">G5-I5</f>
        <v>0</v>
      </c>
      <c r="K5" s="28">
        <v>0</v>
      </c>
      <c r="L5" s="22">
        <v>0</v>
      </c>
      <c r="M5" s="21">
        <v>0</v>
      </c>
      <c r="N5" s="22">
        <v>0</v>
      </c>
      <c r="O5" s="21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2" ht="41.1" customHeight="1">
      <c r="A6" s="41" t="s">
        <v>76</v>
      </c>
      <c r="B6" s="34">
        <v>9</v>
      </c>
      <c r="C6" s="34">
        <v>7</v>
      </c>
      <c r="D6" s="28">
        <f t="shared" ref="D6:D28" si="1">C6/B6</f>
        <v>0.77777777777777779</v>
      </c>
      <c r="E6" s="38">
        <v>12</v>
      </c>
      <c r="F6" s="22">
        <v>0</v>
      </c>
      <c r="G6" s="39">
        <v>9</v>
      </c>
      <c r="H6" s="28">
        <f t="shared" ref="H6:H28" si="2">G6/B6</f>
        <v>1</v>
      </c>
      <c r="I6" s="44">
        <v>7</v>
      </c>
      <c r="J6" s="37">
        <f t="shared" si="0"/>
        <v>2</v>
      </c>
      <c r="K6" s="28">
        <f t="shared" ref="K6:K28" si="3">I6/G6</f>
        <v>0.77777777777777779</v>
      </c>
      <c r="L6" s="22">
        <v>0</v>
      </c>
      <c r="M6" s="21">
        <v>0</v>
      </c>
      <c r="N6" s="38">
        <v>8</v>
      </c>
      <c r="O6" s="21">
        <v>1</v>
      </c>
      <c r="P6" s="46">
        <v>9</v>
      </c>
      <c r="Q6" s="29">
        <v>0</v>
      </c>
      <c r="R6" s="29">
        <v>0</v>
      </c>
      <c r="S6" s="29">
        <v>0</v>
      </c>
      <c r="T6" s="29">
        <v>0</v>
      </c>
    </row>
    <row r="7" spans="1:22" ht="41.1" customHeight="1">
      <c r="A7" s="41" t="s">
        <v>75</v>
      </c>
      <c r="B7" s="32">
        <f>[2]查復情形!B7</f>
        <v>6</v>
      </c>
      <c r="C7" s="32">
        <f>[2]查復情形!C7</f>
        <v>6</v>
      </c>
      <c r="D7" s="28">
        <f t="shared" si="1"/>
        <v>1</v>
      </c>
      <c r="E7" s="38">
        <v>4</v>
      </c>
      <c r="F7" s="22">
        <v>0</v>
      </c>
      <c r="G7" s="39">
        <v>6</v>
      </c>
      <c r="H7" s="28">
        <f t="shared" si="2"/>
        <v>1</v>
      </c>
      <c r="I7" s="44">
        <v>5</v>
      </c>
      <c r="J7" s="37">
        <f t="shared" si="0"/>
        <v>1</v>
      </c>
      <c r="K7" s="28">
        <f t="shared" si="3"/>
        <v>0.83333333333333337</v>
      </c>
      <c r="L7" s="22">
        <v>0</v>
      </c>
      <c r="M7" s="21">
        <v>0</v>
      </c>
      <c r="N7" s="38">
        <v>4</v>
      </c>
      <c r="O7" s="21">
        <f t="shared" ref="O7:O25" si="4">(E7+G7-N7)/B7</f>
        <v>1</v>
      </c>
      <c r="P7" s="45">
        <v>6</v>
      </c>
      <c r="Q7" s="29">
        <v>0</v>
      </c>
      <c r="R7" s="29">
        <v>0</v>
      </c>
      <c r="S7" s="29">
        <v>0</v>
      </c>
      <c r="T7" s="29">
        <v>0</v>
      </c>
      <c r="U7" s="5"/>
    </row>
    <row r="8" spans="1:22" ht="41.1" customHeight="1">
      <c r="A8" s="41" t="s">
        <v>74</v>
      </c>
      <c r="B8" s="32">
        <f>[2]查復情形!B8</f>
        <v>4</v>
      </c>
      <c r="C8" s="32">
        <f>[2]查復情形!C8</f>
        <v>4</v>
      </c>
      <c r="D8" s="28">
        <f t="shared" si="1"/>
        <v>1</v>
      </c>
      <c r="E8" s="38">
        <v>7</v>
      </c>
      <c r="F8" s="22">
        <v>0</v>
      </c>
      <c r="G8" s="39">
        <v>4</v>
      </c>
      <c r="H8" s="28">
        <f t="shared" si="2"/>
        <v>1</v>
      </c>
      <c r="I8" s="44">
        <v>4</v>
      </c>
      <c r="J8" s="29">
        <f t="shared" si="0"/>
        <v>0</v>
      </c>
      <c r="K8" s="28">
        <f t="shared" si="3"/>
        <v>1</v>
      </c>
      <c r="L8" s="22">
        <v>0</v>
      </c>
      <c r="M8" s="21">
        <v>0</v>
      </c>
      <c r="N8" s="38">
        <v>4</v>
      </c>
      <c r="O8" s="21">
        <v>1</v>
      </c>
      <c r="P8" s="45">
        <v>4</v>
      </c>
      <c r="Q8" s="29">
        <v>0</v>
      </c>
      <c r="R8" s="29">
        <v>0</v>
      </c>
      <c r="S8" s="29">
        <v>0</v>
      </c>
      <c r="T8" s="29">
        <v>0</v>
      </c>
    </row>
    <row r="9" spans="1:22" ht="41.1" customHeight="1">
      <c r="A9" s="41" t="s">
        <v>73</v>
      </c>
      <c r="B9" s="32">
        <f>[2]查復情形!B9</f>
        <v>4</v>
      </c>
      <c r="C9" s="32">
        <f>[2]查復情形!C9</f>
        <v>4</v>
      </c>
      <c r="D9" s="28">
        <f t="shared" si="1"/>
        <v>1</v>
      </c>
      <c r="E9" s="38">
        <v>2</v>
      </c>
      <c r="F9" s="22">
        <v>0</v>
      </c>
      <c r="G9" s="39">
        <v>4</v>
      </c>
      <c r="H9" s="28">
        <f t="shared" si="2"/>
        <v>1</v>
      </c>
      <c r="I9" s="44">
        <v>4</v>
      </c>
      <c r="J9" s="29">
        <f t="shared" si="0"/>
        <v>0</v>
      </c>
      <c r="K9" s="28">
        <f t="shared" si="3"/>
        <v>1</v>
      </c>
      <c r="L9" s="22">
        <v>0</v>
      </c>
      <c r="M9" s="21">
        <v>0</v>
      </c>
      <c r="N9" s="38">
        <v>2</v>
      </c>
      <c r="O9" s="21">
        <f t="shared" si="4"/>
        <v>1</v>
      </c>
      <c r="P9" s="45">
        <v>4</v>
      </c>
      <c r="Q9" s="29">
        <v>0</v>
      </c>
      <c r="R9" s="29">
        <v>0</v>
      </c>
      <c r="S9" s="29">
        <v>0</v>
      </c>
      <c r="T9" s="29">
        <v>0</v>
      </c>
    </row>
    <row r="10" spans="1:22" ht="41.1" customHeight="1">
      <c r="A10" s="41" t="s">
        <v>72</v>
      </c>
      <c r="B10" s="32">
        <f>[2]查復情形!B10</f>
        <v>2</v>
      </c>
      <c r="C10" s="32">
        <f>[2]查復情形!C10</f>
        <v>2</v>
      </c>
      <c r="D10" s="28">
        <f t="shared" si="1"/>
        <v>1</v>
      </c>
      <c r="E10" s="38">
        <v>3</v>
      </c>
      <c r="F10" s="22">
        <v>0</v>
      </c>
      <c r="G10" s="39">
        <v>2</v>
      </c>
      <c r="H10" s="28">
        <f t="shared" si="2"/>
        <v>1</v>
      </c>
      <c r="I10" s="44">
        <v>2</v>
      </c>
      <c r="J10" s="29">
        <f t="shared" si="0"/>
        <v>0</v>
      </c>
      <c r="K10" s="28">
        <f t="shared" si="3"/>
        <v>1</v>
      </c>
      <c r="L10" s="22">
        <v>0</v>
      </c>
      <c r="M10" s="21">
        <v>0</v>
      </c>
      <c r="N10" s="38">
        <v>2</v>
      </c>
      <c r="O10" s="21">
        <v>1</v>
      </c>
      <c r="P10" s="45">
        <v>2</v>
      </c>
      <c r="Q10" s="29">
        <v>0</v>
      </c>
      <c r="R10" s="29">
        <v>0</v>
      </c>
      <c r="S10" s="29">
        <v>0</v>
      </c>
      <c r="T10" s="29">
        <v>0</v>
      </c>
    </row>
    <row r="11" spans="1:22" ht="41.1" customHeight="1">
      <c r="A11" s="41" t="s">
        <v>71</v>
      </c>
      <c r="B11" s="32">
        <f>[2]查復情形!B11</f>
        <v>6</v>
      </c>
      <c r="C11" s="32">
        <f>[2]查復情形!C11</f>
        <v>6</v>
      </c>
      <c r="D11" s="28">
        <f t="shared" si="1"/>
        <v>1</v>
      </c>
      <c r="E11" s="38">
        <v>7</v>
      </c>
      <c r="F11" s="22">
        <v>0</v>
      </c>
      <c r="G11" s="39">
        <v>6</v>
      </c>
      <c r="H11" s="28">
        <f t="shared" si="2"/>
        <v>1</v>
      </c>
      <c r="I11" s="44">
        <v>6</v>
      </c>
      <c r="J11" s="29">
        <f t="shared" si="0"/>
        <v>0</v>
      </c>
      <c r="K11" s="28">
        <f t="shared" si="3"/>
        <v>1</v>
      </c>
      <c r="L11" s="22">
        <v>0</v>
      </c>
      <c r="M11" s="21">
        <v>0</v>
      </c>
      <c r="N11" s="38">
        <v>6</v>
      </c>
      <c r="O11" s="21">
        <v>1</v>
      </c>
      <c r="P11" s="45">
        <v>6</v>
      </c>
      <c r="Q11" s="29">
        <v>0</v>
      </c>
      <c r="R11" s="29">
        <v>0</v>
      </c>
      <c r="S11" s="29">
        <v>0</v>
      </c>
      <c r="T11" s="29">
        <v>0</v>
      </c>
    </row>
    <row r="12" spans="1:22" ht="41.1" customHeight="1">
      <c r="A12" s="41" t="s">
        <v>70</v>
      </c>
      <c r="B12" s="32">
        <f>[2]查復情形!B12</f>
        <v>1</v>
      </c>
      <c r="C12" s="32">
        <f>[2]查復情形!C12</f>
        <v>1</v>
      </c>
      <c r="D12" s="28">
        <f t="shared" si="1"/>
        <v>1</v>
      </c>
      <c r="E12" s="38">
        <v>1</v>
      </c>
      <c r="F12" s="38">
        <v>1</v>
      </c>
      <c r="G12" s="39">
        <v>1</v>
      </c>
      <c r="H12" s="28">
        <f t="shared" si="2"/>
        <v>1</v>
      </c>
      <c r="I12" s="44">
        <v>1</v>
      </c>
      <c r="J12" s="29">
        <f t="shared" si="0"/>
        <v>0</v>
      </c>
      <c r="K12" s="28">
        <f t="shared" si="3"/>
        <v>1</v>
      </c>
      <c r="L12" s="44">
        <v>1</v>
      </c>
      <c r="M12" s="21">
        <f t="shared" ref="M12:M28" si="5">L12/F12</f>
        <v>1</v>
      </c>
      <c r="N12" s="38">
        <v>1</v>
      </c>
      <c r="O12" s="21">
        <f t="shared" si="4"/>
        <v>1</v>
      </c>
      <c r="P12" s="45">
        <v>1</v>
      </c>
      <c r="Q12" s="29">
        <v>0</v>
      </c>
      <c r="R12" s="29">
        <v>0</v>
      </c>
      <c r="S12" s="29">
        <v>0</v>
      </c>
      <c r="T12" s="45">
        <v>1</v>
      </c>
    </row>
    <row r="13" spans="1:22" ht="41.1" customHeight="1">
      <c r="A13" s="41" t="s">
        <v>69</v>
      </c>
      <c r="B13" s="32">
        <f>[2]查復情形!B13</f>
        <v>3</v>
      </c>
      <c r="C13" s="32">
        <f>[2]查復情形!C13</f>
        <v>3</v>
      </c>
      <c r="D13" s="28">
        <f t="shared" si="1"/>
        <v>1</v>
      </c>
      <c r="E13" s="38">
        <v>2</v>
      </c>
      <c r="F13" s="38">
        <v>2</v>
      </c>
      <c r="G13" s="39">
        <v>3</v>
      </c>
      <c r="H13" s="28">
        <f t="shared" si="2"/>
        <v>1</v>
      </c>
      <c r="I13" s="44">
        <v>1</v>
      </c>
      <c r="J13" s="37">
        <f t="shared" si="0"/>
        <v>2</v>
      </c>
      <c r="K13" s="28">
        <f t="shared" si="3"/>
        <v>0.33333333333333331</v>
      </c>
      <c r="L13" s="22">
        <v>0</v>
      </c>
      <c r="M13" s="21">
        <f t="shared" si="5"/>
        <v>0</v>
      </c>
      <c r="N13" s="38">
        <v>2</v>
      </c>
      <c r="O13" s="21">
        <f t="shared" si="4"/>
        <v>1</v>
      </c>
      <c r="P13" s="45">
        <v>1</v>
      </c>
      <c r="Q13" s="29">
        <v>0</v>
      </c>
      <c r="R13" s="29">
        <v>0</v>
      </c>
      <c r="S13" s="29">
        <v>0</v>
      </c>
      <c r="T13" s="29">
        <v>0</v>
      </c>
    </row>
    <row r="14" spans="1:22" ht="41.1" customHeight="1">
      <c r="A14" s="41" t="s">
        <v>68</v>
      </c>
      <c r="B14" s="32">
        <f>[2]查復情形!B14</f>
        <v>0</v>
      </c>
      <c r="C14" s="29">
        <f>[2]查復情形!C14</f>
        <v>0</v>
      </c>
      <c r="D14" s="28">
        <v>0</v>
      </c>
      <c r="E14" s="22">
        <v>0</v>
      </c>
      <c r="F14" s="22">
        <v>0</v>
      </c>
      <c r="G14" s="22">
        <v>0</v>
      </c>
      <c r="H14" s="28">
        <v>0</v>
      </c>
      <c r="I14" s="22">
        <v>0</v>
      </c>
      <c r="J14" s="29">
        <f t="shared" si="0"/>
        <v>0</v>
      </c>
      <c r="K14" s="28">
        <v>0</v>
      </c>
      <c r="L14" s="22">
        <v>0</v>
      </c>
      <c r="M14" s="21">
        <v>0</v>
      </c>
      <c r="N14" s="22">
        <v>0</v>
      </c>
      <c r="O14" s="21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</row>
    <row r="15" spans="1:22" ht="41.1" customHeight="1">
      <c r="A15" s="41" t="s">
        <v>67</v>
      </c>
      <c r="B15" s="32">
        <f>[2]查復情形!B15</f>
        <v>2</v>
      </c>
      <c r="C15" s="32">
        <f>[2]查復情形!C15</f>
        <v>2</v>
      </c>
      <c r="D15" s="28">
        <f t="shared" si="1"/>
        <v>1</v>
      </c>
      <c r="E15" s="38">
        <v>2</v>
      </c>
      <c r="F15" s="22">
        <v>0</v>
      </c>
      <c r="G15" s="39">
        <v>2</v>
      </c>
      <c r="H15" s="28">
        <f t="shared" si="2"/>
        <v>1</v>
      </c>
      <c r="I15" s="44">
        <v>2</v>
      </c>
      <c r="J15" s="29">
        <f t="shared" si="0"/>
        <v>0</v>
      </c>
      <c r="K15" s="28">
        <f t="shared" si="3"/>
        <v>1</v>
      </c>
      <c r="L15" s="22">
        <v>0</v>
      </c>
      <c r="M15" s="21">
        <v>0</v>
      </c>
      <c r="N15" s="38">
        <v>2</v>
      </c>
      <c r="O15" s="21">
        <f t="shared" si="4"/>
        <v>1</v>
      </c>
      <c r="P15" s="44">
        <v>1</v>
      </c>
      <c r="Q15" s="29">
        <v>0</v>
      </c>
      <c r="R15" s="29">
        <v>0</v>
      </c>
      <c r="S15" s="29">
        <v>0</v>
      </c>
      <c r="T15" s="29">
        <v>0</v>
      </c>
    </row>
    <row r="16" spans="1:22" ht="41.1" customHeight="1">
      <c r="A16" s="41" t="s">
        <v>66</v>
      </c>
      <c r="B16" s="29">
        <f>[2]查復情形!B16</f>
        <v>0</v>
      </c>
      <c r="C16" s="29">
        <f>[2]查復情形!C16</f>
        <v>0</v>
      </c>
      <c r="D16" s="28">
        <v>0</v>
      </c>
      <c r="E16" s="22">
        <v>0</v>
      </c>
      <c r="F16" s="22">
        <v>0</v>
      </c>
      <c r="G16" s="22">
        <v>0</v>
      </c>
      <c r="H16" s="28">
        <v>0</v>
      </c>
      <c r="I16" s="22">
        <v>0</v>
      </c>
      <c r="J16" s="29">
        <f t="shared" si="0"/>
        <v>0</v>
      </c>
      <c r="K16" s="28">
        <v>0</v>
      </c>
      <c r="L16" s="22">
        <v>0</v>
      </c>
      <c r="M16" s="21">
        <v>0</v>
      </c>
      <c r="N16" s="22">
        <v>0</v>
      </c>
      <c r="O16" s="21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</row>
    <row r="17" spans="1:20" ht="41.1" customHeight="1">
      <c r="A17" s="41" t="s">
        <v>65</v>
      </c>
      <c r="B17" s="29">
        <f>[2]查復情形!B17</f>
        <v>0</v>
      </c>
      <c r="C17" s="29">
        <f>[2]查復情形!C17</f>
        <v>0</v>
      </c>
      <c r="D17" s="28">
        <v>0</v>
      </c>
      <c r="E17" s="22">
        <v>0</v>
      </c>
      <c r="F17" s="22">
        <v>0</v>
      </c>
      <c r="G17" s="22">
        <v>0</v>
      </c>
      <c r="H17" s="28">
        <v>0</v>
      </c>
      <c r="I17" s="22">
        <v>0</v>
      </c>
      <c r="J17" s="29">
        <f t="shared" si="0"/>
        <v>0</v>
      </c>
      <c r="K17" s="28">
        <v>0</v>
      </c>
      <c r="L17" s="22">
        <v>0</v>
      </c>
      <c r="M17" s="21">
        <v>0</v>
      </c>
      <c r="N17" s="22">
        <v>0</v>
      </c>
      <c r="O17" s="21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</row>
    <row r="18" spans="1:20" ht="41.1" customHeight="1">
      <c r="A18" s="41" t="s">
        <v>64</v>
      </c>
      <c r="B18" s="34">
        <f>[2]查復情形!B18</f>
        <v>3</v>
      </c>
      <c r="C18" s="34">
        <f>[2]查復情形!C18</f>
        <v>3</v>
      </c>
      <c r="D18" s="28">
        <f t="shared" si="1"/>
        <v>1</v>
      </c>
      <c r="E18" s="38">
        <v>3</v>
      </c>
      <c r="F18" s="22">
        <v>0</v>
      </c>
      <c r="G18" s="39">
        <v>3</v>
      </c>
      <c r="H18" s="28">
        <f t="shared" si="2"/>
        <v>1</v>
      </c>
      <c r="I18" s="44">
        <v>3</v>
      </c>
      <c r="J18" s="29">
        <f t="shared" si="0"/>
        <v>0</v>
      </c>
      <c r="K18" s="28">
        <f t="shared" si="3"/>
        <v>1</v>
      </c>
      <c r="L18" s="22">
        <v>0</v>
      </c>
      <c r="M18" s="21">
        <v>0</v>
      </c>
      <c r="N18" s="38">
        <v>3</v>
      </c>
      <c r="O18" s="21">
        <f t="shared" si="4"/>
        <v>1</v>
      </c>
      <c r="P18" s="46">
        <v>3</v>
      </c>
      <c r="Q18" s="29">
        <v>0</v>
      </c>
      <c r="R18" s="29">
        <v>0</v>
      </c>
      <c r="S18" s="29">
        <v>0</v>
      </c>
      <c r="T18" s="29">
        <v>0</v>
      </c>
    </row>
    <row r="19" spans="1:20" ht="41.1" customHeight="1">
      <c r="A19" s="41" t="s">
        <v>63</v>
      </c>
      <c r="B19" s="32">
        <f>[2]查復情形!B19</f>
        <v>1</v>
      </c>
      <c r="C19" s="32">
        <f>[2]查復情形!C19</f>
        <v>1</v>
      </c>
      <c r="D19" s="28">
        <f t="shared" si="1"/>
        <v>1</v>
      </c>
      <c r="E19" s="38">
        <v>1</v>
      </c>
      <c r="F19" s="22">
        <v>0</v>
      </c>
      <c r="G19" s="39">
        <v>1</v>
      </c>
      <c r="H19" s="28">
        <f t="shared" si="2"/>
        <v>1</v>
      </c>
      <c r="I19" s="44">
        <v>1</v>
      </c>
      <c r="J19" s="29">
        <f t="shared" si="0"/>
        <v>0</v>
      </c>
      <c r="K19" s="28">
        <f t="shared" si="3"/>
        <v>1</v>
      </c>
      <c r="L19" s="22">
        <v>0</v>
      </c>
      <c r="M19" s="21">
        <v>0</v>
      </c>
      <c r="N19" s="38">
        <v>1</v>
      </c>
      <c r="O19" s="21">
        <f t="shared" si="4"/>
        <v>1</v>
      </c>
      <c r="P19" s="46">
        <v>1</v>
      </c>
      <c r="Q19" s="29">
        <v>0</v>
      </c>
      <c r="R19" s="29">
        <v>0</v>
      </c>
      <c r="S19" s="29">
        <v>0</v>
      </c>
      <c r="T19" s="29">
        <v>0</v>
      </c>
    </row>
    <row r="20" spans="1:20" ht="41.1" customHeight="1">
      <c r="A20" s="41" t="s">
        <v>62</v>
      </c>
      <c r="B20" s="29">
        <f>[2]查復情形!B20</f>
        <v>0</v>
      </c>
      <c r="C20" s="29">
        <f>[2]查復情形!C20</f>
        <v>0</v>
      </c>
      <c r="D20" s="28">
        <v>0</v>
      </c>
      <c r="E20" s="22">
        <v>0</v>
      </c>
      <c r="F20" s="22">
        <v>0</v>
      </c>
      <c r="G20" s="22">
        <v>0</v>
      </c>
      <c r="H20" s="28">
        <v>0</v>
      </c>
      <c r="I20" s="22">
        <v>0</v>
      </c>
      <c r="J20" s="29">
        <f t="shared" si="0"/>
        <v>0</v>
      </c>
      <c r="K20" s="28">
        <v>0</v>
      </c>
      <c r="L20" s="22">
        <v>0</v>
      </c>
      <c r="M20" s="21">
        <v>0</v>
      </c>
      <c r="N20" s="22">
        <v>0</v>
      </c>
      <c r="O20" s="21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</row>
    <row r="21" spans="1:20" ht="41.1" customHeight="1">
      <c r="A21" s="41" t="s">
        <v>61</v>
      </c>
      <c r="B21" s="32">
        <v>1</v>
      </c>
      <c r="C21" s="32">
        <v>1</v>
      </c>
      <c r="D21" s="28">
        <v>0</v>
      </c>
      <c r="E21" s="22">
        <v>0</v>
      </c>
      <c r="F21" s="22">
        <v>0</v>
      </c>
      <c r="G21" s="22">
        <v>0</v>
      </c>
      <c r="H21" s="28">
        <v>0</v>
      </c>
      <c r="I21" s="22">
        <v>0</v>
      </c>
      <c r="J21" s="29">
        <f t="shared" si="0"/>
        <v>0</v>
      </c>
      <c r="K21" s="28">
        <v>0</v>
      </c>
      <c r="L21" s="22">
        <v>0</v>
      </c>
      <c r="M21" s="21">
        <v>0</v>
      </c>
      <c r="N21" s="22">
        <v>0</v>
      </c>
      <c r="O21" s="21">
        <v>0</v>
      </c>
      <c r="P21" s="46">
        <v>1</v>
      </c>
      <c r="Q21" s="29">
        <v>0</v>
      </c>
      <c r="R21" s="29">
        <v>0</v>
      </c>
      <c r="S21" s="29">
        <v>0</v>
      </c>
      <c r="T21" s="29">
        <v>0</v>
      </c>
    </row>
    <row r="22" spans="1:20" ht="41.1" customHeight="1">
      <c r="A22" s="41" t="s">
        <v>60</v>
      </c>
      <c r="B22" s="29">
        <f>[2]查復情形!B22</f>
        <v>0</v>
      </c>
      <c r="C22" s="29">
        <f>[2]查復情形!C22</f>
        <v>0</v>
      </c>
      <c r="D22" s="28">
        <v>0</v>
      </c>
      <c r="E22" s="22">
        <v>0</v>
      </c>
      <c r="F22" s="22">
        <v>0</v>
      </c>
      <c r="G22" s="22">
        <v>0</v>
      </c>
      <c r="H22" s="28">
        <v>0</v>
      </c>
      <c r="I22" s="22">
        <v>0</v>
      </c>
      <c r="J22" s="29">
        <f t="shared" si="0"/>
        <v>0</v>
      </c>
      <c r="K22" s="28">
        <v>0</v>
      </c>
      <c r="L22" s="22">
        <v>0</v>
      </c>
      <c r="M22" s="21">
        <v>0</v>
      </c>
      <c r="N22" s="22">
        <v>0</v>
      </c>
      <c r="O22" s="21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</row>
    <row r="23" spans="1:20" ht="41.1" customHeight="1">
      <c r="A23" s="41" t="s">
        <v>59</v>
      </c>
      <c r="B23" s="29">
        <f>[2]查復情形!B23</f>
        <v>0</v>
      </c>
      <c r="C23" s="29">
        <f>[2]查復情形!C23</f>
        <v>0</v>
      </c>
      <c r="D23" s="28">
        <v>0</v>
      </c>
      <c r="E23" s="38">
        <v>1</v>
      </c>
      <c r="F23" s="22">
        <v>0</v>
      </c>
      <c r="G23" s="22">
        <v>0</v>
      </c>
      <c r="H23" s="28">
        <v>0</v>
      </c>
      <c r="I23" s="22">
        <v>0</v>
      </c>
      <c r="J23" s="29">
        <f t="shared" si="0"/>
        <v>0</v>
      </c>
      <c r="K23" s="28">
        <v>0</v>
      </c>
      <c r="L23" s="22">
        <v>0</v>
      </c>
      <c r="M23" s="21">
        <v>0</v>
      </c>
      <c r="N23" s="22">
        <v>0</v>
      </c>
      <c r="O23" s="21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</row>
    <row r="24" spans="1:20" ht="41.1" customHeight="1">
      <c r="A24" s="41" t="s">
        <v>58</v>
      </c>
      <c r="B24" s="32">
        <f>[2]查復情形!B24</f>
        <v>3</v>
      </c>
      <c r="C24" s="32">
        <f>[2]查復情形!C24</f>
        <v>3</v>
      </c>
      <c r="D24" s="28">
        <f t="shared" si="1"/>
        <v>1</v>
      </c>
      <c r="E24" s="38">
        <v>3</v>
      </c>
      <c r="F24" s="22">
        <v>0</v>
      </c>
      <c r="G24" s="39">
        <v>3</v>
      </c>
      <c r="H24" s="28">
        <f t="shared" si="2"/>
        <v>1</v>
      </c>
      <c r="I24" s="44">
        <v>3</v>
      </c>
      <c r="J24" s="29">
        <f t="shared" si="0"/>
        <v>0</v>
      </c>
      <c r="K24" s="28">
        <f t="shared" si="3"/>
        <v>1</v>
      </c>
      <c r="L24" s="22">
        <v>0</v>
      </c>
      <c r="M24" s="21">
        <v>0</v>
      </c>
      <c r="N24" s="38">
        <v>3</v>
      </c>
      <c r="O24" s="21">
        <f t="shared" si="4"/>
        <v>1</v>
      </c>
      <c r="P24" s="45">
        <v>3</v>
      </c>
      <c r="Q24" s="29">
        <v>0</v>
      </c>
      <c r="R24" s="29">
        <v>0</v>
      </c>
      <c r="S24" s="29">
        <v>0</v>
      </c>
      <c r="T24" s="29">
        <v>0</v>
      </c>
    </row>
    <row r="25" spans="1:20" ht="41.1" customHeight="1">
      <c r="A25" s="41" t="s">
        <v>57</v>
      </c>
      <c r="B25" s="32">
        <f>[2]查復情形!B25</f>
        <v>1</v>
      </c>
      <c r="C25" s="32">
        <f>[2]查復情形!C25</f>
        <v>1</v>
      </c>
      <c r="D25" s="28">
        <f t="shared" si="1"/>
        <v>1</v>
      </c>
      <c r="E25" s="38">
        <v>1</v>
      </c>
      <c r="F25" s="22">
        <v>0</v>
      </c>
      <c r="G25" s="39">
        <v>1</v>
      </c>
      <c r="H25" s="28">
        <f t="shared" si="2"/>
        <v>1</v>
      </c>
      <c r="I25" s="44">
        <v>1</v>
      </c>
      <c r="J25" s="29">
        <f t="shared" si="0"/>
        <v>0</v>
      </c>
      <c r="K25" s="28">
        <f t="shared" si="3"/>
        <v>1</v>
      </c>
      <c r="L25" s="22">
        <v>0</v>
      </c>
      <c r="M25" s="21">
        <v>0</v>
      </c>
      <c r="N25" s="38">
        <v>2</v>
      </c>
      <c r="O25" s="21">
        <f t="shared" si="4"/>
        <v>0</v>
      </c>
      <c r="P25" s="45">
        <v>1</v>
      </c>
      <c r="Q25" s="45">
        <v>1</v>
      </c>
      <c r="R25" s="29">
        <v>0</v>
      </c>
      <c r="S25" s="29">
        <v>0</v>
      </c>
      <c r="T25" s="29">
        <v>0</v>
      </c>
    </row>
    <row r="26" spans="1:20" ht="41.1" customHeight="1">
      <c r="A26" s="41" t="s">
        <v>56</v>
      </c>
      <c r="B26" s="29">
        <f>[2]查復情形!B26</f>
        <v>0</v>
      </c>
      <c r="C26" s="29">
        <f>[2]查復情形!C26</f>
        <v>0</v>
      </c>
      <c r="D26" s="28">
        <v>0</v>
      </c>
      <c r="E26" s="22">
        <v>0</v>
      </c>
      <c r="F26" s="22">
        <v>0</v>
      </c>
      <c r="G26" s="22">
        <v>0</v>
      </c>
      <c r="H26" s="28">
        <v>0</v>
      </c>
      <c r="I26" s="22">
        <v>0</v>
      </c>
      <c r="J26" s="29">
        <f t="shared" si="0"/>
        <v>0</v>
      </c>
      <c r="K26" s="28">
        <v>0</v>
      </c>
      <c r="L26" s="22">
        <v>0</v>
      </c>
      <c r="M26" s="21">
        <v>0</v>
      </c>
      <c r="N26" s="22">
        <v>0</v>
      </c>
      <c r="O26" s="21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</row>
    <row r="27" spans="1:20" ht="41.1" customHeight="1">
      <c r="A27" s="41" t="s">
        <v>55</v>
      </c>
      <c r="B27" s="29">
        <f>[2]查復情形!B27</f>
        <v>0</v>
      </c>
      <c r="C27" s="29">
        <f>[2]查復情形!C27</f>
        <v>0</v>
      </c>
      <c r="D27" s="28">
        <v>0</v>
      </c>
      <c r="E27" s="22">
        <v>0</v>
      </c>
      <c r="F27" s="22">
        <v>0</v>
      </c>
      <c r="G27" s="22">
        <v>0</v>
      </c>
      <c r="H27" s="28">
        <v>0</v>
      </c>
      <c r="I27" s="22">
        <v>0</v>
      </c>
      <c r="J27" s="29">
        <f t="shared" si="0"/>
        <v>0</v>
      </c>
      <c r="K27" s="28">
        <v>0</v>
      </c>
      <c r="L27" s="22">
        <v>0</v>
      </c>
      <c r="M27" s="21">
        <v>0</v>
      </c>
      <c r="N27" s="22">
        <v>0</v>
      </c>
      <c r="O27" s="21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</row>
    <row r="28" spans="1:20" ht="41.1" customHeight="1">
      <c r="A28" s="41" t="s">
        <v>2</v>
      </c>
      <c r="B28" s="32">
        <f>SUM(B5:B27)</f>
        <v>46</v>
      </c>
      <c r="C28" s="32">
        <f>SUM(C5:C27)</f>
        <v>44</v>
      </c>
      <c r="D28" s="28">
        <f t="shared" si="1"/>
        <v>0.95652173913043481</v>
      </c>
      <c r="E28" s="38">
        <f>SUM(E5:E27)</f>
        <v>49</v>
      </c>
      <c r="F28" s="38">
        <f>SUM(F5:F27)</f>
        <v>3</v>
      </c>
      <c r="G28" s="38">
        <f>SUM(G5:G27)</f>
        <v>45</v>
      </c>
      <c r="H28" s="28">
        <f t="shared" si="2"/>
        <v>0.97826086956521741</v>
      </c>
      <c r="I28" s="44">
        <f>SUM(I5:I27)</f>
        <v>40</v>
      </c>
      <c r="J28" s="37">
        <f t="shared" si="0"/>
        <v>5</v>
      </c>
      <c r="K28" s="28">
        <f t="shared" si="3"/>
        <v>0.88888888888888884</v>
      </c>
      <c r="L28" s="44">
        <f>SUM(L5:L27)</f>
        <v>1</v>
      </c>
      <c r="M28" s="21">
        <f t="shared" si="5"/>
        <v>0.33333333333333331</v>
      </c>
      <c r="N28" s="38">
        <f>SUM(N5:N27)</f>
        <v>40</v>
      </c>
      <c r="O28" s="21">
        <v>1</v>
      </c>
      <c r="P28" s="45">
        <f>SUM(P5:P27)</f>
        <v>43</v>
      </c>
      <c r="Q28" s="45">
        <f>SUM(Q5:Q27)</f>
        <v>1</v>
      </c>
      <c r="R28" s="29">
        <f>SUM(R5:R27)</f>
        <v>0</v>
      </c>
      <c r="S28" s="29">
        <f>SUM(S5:S27)</f>
        <v>0</v>
      </c>
      <c r="T28" s="45">
        <f>SUM(T5:T27)</f>
        <v>1</v>
      </c>
    </row>
    <row r="29" spans="1:20" ht="51.95" customHeight="1">
      <c r="A29" s="296" t="s">
        <v>120</v>
      </c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6"/>
    </row>
    <row r="30" spans="1:20" ht="18.95" customHeight="1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</row>
    <row r="31" spans="1:20" ht="19.5">
      <c r="C31" s="4"/>
      <c r="D31" s="4"/>
      <c r="E31" s="12"/>
      <c r="F31" s="12"/>
      <c r="G31" s="12"/>
      <c r="H31" s="4"/>
      <c r="I31" s="12"/>
      <c r="J31" s="4"/>
      <c r="K31" s="4"/>
      <c r="L31" s="12"/>
      <c r="M31" s="12"/>
      <c r="N31" s="12"/>
      <c r="O31" s="12"/>
      <c r="P31" s="4"/>
      <c r="Q31" s="4"/>
      <c r="R31" s="4"/>
      <c r="S31" s="4"/>
      <c r="T31" s="4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T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63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V31"/>
  <sheetViews>
    <sheetView view="pageBreakPreview" zoomScale="70" zoomScaleNormal="75" zoomScaleSheetLayoutView="70" workbookViewId="0">
      <selection activeCell="B5" sqref="B5:C27"/>
    </sheetView>
  </sheetViews>
  <sheetFormatPr defaultColWidth="8.875" defaultRowHeight="16.5"/>
  <cols>
    <col min="1" max="1" width="18" style="13" customWidth="1"/>
    <col min="2" max="2" width="9.125" style="13" customWidth="1"/>
    <col min="3" max="3" width="8.375" style="13" customWidth="1"/>
    <col min="4" max="4" width="8.75" style="13" customWidth="1"/>
    <col min="5" max="5" width="8" style="13" customWidth="1"/>
    <col min="6" max="6" width="8.375" style="13" customWidth="1"/>
    <col min="7" max="7" width="8.875" style="13" customWidth="1"/>
    <col min="8" max="8" width="8.875" style="13"/>
    <col min="9" max="9" width="8.125" style="20" customWidth="1"/>
    <col min="10" max="10" width="9.125" style="20" customWidth="1"/>
    <col min="11" max="12" width="9.125" style="13" customWidth="1"/>
    <col min="13" max="13" width="9.5" style="13" customWidth="1"/>
    <col min="14" max="14" width="10" style="13" customWidth="1"/>
    <col min="15" max="15" width="9.5" style="13" customWidth="1"/>
    <col min="16" max="16" width="10.375" style="78" customWidth="1"/>
    <col min="17" max="17" width="7.875" style="13" customWidth="1"/>
    <col min="18" max="19" width="10.125" style="13" customWidth="1"/>
    <col min="20" max="20" width="11.875" style="13" customWidth="1"/>
    <col min="21" max="21" width="1" style="13" customWidth="1"/>
    <col min="22" max="16384" width="8.875" style="13"/>
  </cols>
  <sheetData>
    <row r="1" spans="1:22" ht="59.1" customHeight="1">
      <c r="A1" s="297" t="s">
        <v>110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</row>
    <row r="2" spans="1:22" ht="60" customHeight="1">
      <c r="A2" s="298" t="s">
        <v>103</v>
      </c>
      <c r="B2" s="298" t="s">
        <v>102</v>
      </c>
      <c r="C2" s="298"/>
      <c r="D2" s="298"/>
      <c r="E2" s="298" t="s">
        <v>101</v>
      </c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77" t="s">
        <v>100</v>
      </c>
      <c r="Q2" s="276" t="s">
        <v>99</v>
      </c>
      <c r="R2" s="276"/>
      <c r="S2" s="276"/>
      <c r="T2" s="174" t="s">
        <v>98</v>
      </c>
      <c r="U2" s="14"/>
      <c r="V2" s="15"/>
    </row>
    <row r="3" spans="1:22" ht="30.95" customHeight="1">
      <c r="A3" s="298"/>
      <c r="B3" s="279" t="s">
        <v>97</v>
      </c>
      <c r="C3" s="279" t="s">
        <v>96</v>
      </c>
      <c r="D3" s="279" t="s">
        <v>95</v>
      </c>
      <c r="E3" s="279" t="s">
        <v>94</v>
      </c>
      <c r="F3" s="279"/>
      <c r="G3" s="278" t="s">
        <v>93</v>
      </c>
      <c r="H3" s="278"/>
      <c r="I3" s="278"/>
      <c r="J3" s="278"/>
      <c r="K3" s="278"/>
      <c r="L3" s="278"/>
      <c r="M3" s="278"/>
      <c r="N3" s="278" t="s">
        <v>92</v>
      </c>
      <c r="O3" s="278"/>
      <c r="P3" s="277"/>
      <c r="Q3" s="281" t="s">
        <v>0</v>
      </c>
      <c r="R3" s="279" t="s">
        <v>91</v>
      </c>
      <c r="S3" s="279"/>
      <c r="T3" s="279" t="s">
        <v>7</v>
      </c>
      <c r="U3" s="14"/>
      <c r="V3" s="15"/>
    </row>
    <row r="4" spans="1:22" s="18" customFormat="1" ht="75" customHeight="1">
      <c r="A4" s="298"/>
      <c r="B4" s="279"/>
      <c r="C4" s="279"/>
      <c r="D4" s="279"/>
      <c r="E4" s="75" t="s">
        <v>90</v>
      </c>
      <c r="F4" s="75" t="s">
        <v>89</v>
      </c>
      <c r="G4" s="75" t="s">
        <v>88</v>
      </c>
      <c r="H4" s="75" t="s">
        <v>87</v>
      </c>
      <c r="I4" s="76" t="s">
        <v>86</v>
      </c>
      <c r="J4" s="76" t="s">
        <v>85</v>
      </c>
      <c r="K4" s="76" t="s">
        <v>84</v>
      </c>
      <c r="L4" s="76" t="s">
        <v>83</v>
      </c>
      <c r="M4" s="76" t="s">
        <v>82</v>
      </c>
      <c r="N4" s="75" t="s">
        <v>81</v>
      </c>
      <c r="O4" s="75" t="s">
        <v>80</v>
      </c>
      <c r="P4" s="277"/>
      <c r="Q4" s="281"/>
      <c r="R4" s="17" t="s">
        <v>79</v>
      </c>
      <c r="S4" s="17" t="s">
        <v>78</v>
      </c>
      <c r="T4" s="279"/>
    </row>
    <row r="5" spans="1:22" s="18" customFormat="1" ht="57" customHeight="1">
      <c r="A5" s="176" t="s">
        <v>77</v>
      </c>
      <c r="B5" s="24">
        <v>2</v>
      </c>
      <c r="C5" s="24">
        <v>2</v>
      </c>
      <c r="D5" s="21">
        <f t="shared" ref="D5:D28" si="0">C5/B5</f>
        <v>1</v>
      </c>
      <c r="E5" s="22">
        <v>0</v>
      </c>
      <c r="F5" s="22">
        <v>0</v>
      </c>
      <c r="G5" s="24">
        <v>1</v>
      </c>
      <c r="H5" s="21">
        <f t="shared" ref="H5:H28" si="1">G5/B5</f>
        <v>0.5</v>
      </c>
      <c r="I5" s="24">
        <v>1</v>
      </c>
      <c r="J5" s="22">
        <f t="shared" ref="I5:J28" si="2">G5-I5</f>
        <v>0</v>
      </c>
      <c r="K5" s="21">
        <v>0</v>
      </c>
      <c r="L5" s="22">
        <v>0</v>
      </c>
      <c r="M5" s="21">
        <v>0</v>
      </c>
      <c r="N5" s="23">
        <v>1</v>
      </c>
      <c r="O5" s="21">
        <f t="shared" ref="O5:O15" si="3">(E5+G5-N5)/B5</f>
        <v>0</v>
      </c>
      <c r="P5" s="23">
        <v>2</v>
      </c>
      <c r="Q5" s="22">
        <v>0</v>
      </c>
      <c r="R5" s="22">
        <v>0</v>
      </c>
      <c r="S5" s="22">
        <v>0</v>
      </c>
      <c r="T5" s="22">
        <v>0</v>
      </c>
    </row>
    <row r="6" spans="1:22" ht="57" customHeight="1">
      <c r="A6" s="176" t="s">
        <v>76</v>
      </c>
      <c r="B6" s="24">
        <v>22</v>
      </c>
      <c r="C6" s="24">
        <v>22</v>
      </c>
      <c r="D6" s="21">
        <f t="shared" si="0"/>
        <v>1</v>
      </c>
      <c r="E6" s="23">
        <v>16</v>
      </c>
      <c r="F6" s="22">
        <v>0</v>
      </c>
      <c r="G6" s="24">
        <v>21</v>
      </c>
      <c r="H6" s="21">
        <f t="shared" si="1"/>
        <v>0.95454545454545459</v>
      </c>
      <c r="I6" s="24">
        <v>21</v>
      </c>
      <c r="J6" s="22">
        <f t="shared" si="2"/>
        <v>0</v>
      </c>
      <c r="K6" s="21">
        <v>0</v>
      </c>
      <c r="L6" s="22">
        <v>0</v>
      </c>
      <c r="M6" s="21">
        <v>0</v>
      </c>
      <c r="N6" s="23">
        <v>16</v>
      </c>
      <c r="O6" s="21">
        <f t="shared" si="3"/>
        <v>0.95454545454545459</v>
      </c>
      <c r="P6" s="23">
        <v>22</v>
      </c>
      <c r="Q6" s="22">
        <v>0</v>
      </c>
      <c r="R6" s="22">
        <v>0</v>
      </c>
      <c r="S6" s="22">
        <v>0</v>
      </c>
      <c r="T6" s="26">
        <v>3</v>
      </c>
    </row>
    <row r="7" spans="1:22" ht="57" customHeight="1">
      <c r="A7" s="176" t="s">
        <v>75</v>
      </c>
      <c r="B7" s="24">
        <v>20</v>
      </c>
      <c r="C7" s="24">
        <v>20</v>
      </c>
      <c r="D7" s="21">
        <f t="shared" si="0"/>
        <v>1</v>
      </c>
      <c r="E7" s="23">
        <v>26</v>
      </c>
      <c r="F7" s="23">
        <v>11</v>
      </c>
      <c r="G7" s="24">
        <v>20</v>
      </c>
      <c r="H7" s="21">
        <f t="shared" si="1"/>
        <v>1</v>
      </c>
      <c r="I7" s="24">
        <v>14</v>
      </c>
      <c r="J7" s="25">
        <f t="shared" si="2"/>
        <v>6</v>
      </c>
      <c r="K7" s="21">
        <v>0</v>
      </c>
      <c r="L7" s="25">
        <v>6</v>
      </c>
      <c r="M7" s="21">
        <f>L7/F7</f>
        <v>0.54545454545454541</v>
      </c>
      <c r="N7" s="23">
        <v>20</v>
      </c>
      <c r="O7" s="21">
        <v>1</v>
      </c>
      <c r="P7" s="23">
        <v>20</v>
      </c>
      <c r="Q7" s="22">
        <v>0</v>
      </c>
      <c r="R7" s="22">
        <v>0</v>
      </c>
      <c r="S7" s="22">
        <v>0</v>
      </c>
      <c r="T7" s="26">
        <v>3</v>
      </c>
      <c r="U7" s="19"/>
    </row>
    <row r="8" spans="1:22" ht="57" customHeight="1">
      <c r="A8" s="176" t="s">
        <v>74</v>
      </c>
      <c r="B8" s="24">
        <v>1</v>
      </c>
      <c r="C8" s="24">
        <v>1</v>
      </c>
      <c r="D8" s="21">
        <f t="shared" si="0"/>
        <v>1</v>
      </c>
      <c r="E8" s="23">
        <v>1</v>
      </c>
      <c r="F8" s="22">
        <v>0</v>
      </c>
      <c r="G8" s="24">
        <v>1</v>
      </c>
      <c r="H8" s="21">
        <f t="shared" si="1"/>
        <v>1</v>
      </c>
      <c r="I8" s="24">
        <v>1</v>
      </c>
      <c r="J8" s="22">
        <f t="shared" si="2"/>
        <v>0</v>
      </c>
      <c r="K8" s="21">
        <v>0</v>
      </c>
      <c r="L8" s="25">
        <v>1</v>
      </c>
      <c r="M8" s="21">
        <v>1</v>
      </c>
      <c r="N8" s="23">
        <v>1</v>
      </c>
      <c r="O8" s="21">
        <f t="shared" si="3"/>
        <v>1</v>
      </c>
      <c r="P8" s="23">
        <v>1</v>
      </c>
      <c r="Q8" s="22">
        <v>0</v>
      </c>
      <c r="R8" s="22">
        <v>0</v>
      </c>
      <c r="S8" s="22">
        <v>0</v>
      </c>
      <c r="T8" s="22">
        <v>0</v>
      </c>
    </row>
    <row r="9" spans="1:22" ht="57" customHeight="1">
      <c r="A9" s="176" t="s">
        <v>73</v>
      </c>
      <c r="B9" s="22">
        <v>0</v>
      </c>
      <c r="C9" s="22">
        <v>0</v>
      </c>
      <c r="D9" s="21">
        <v>0</v>
      </c>
      <c r="E9" s="22">
        <v>0</v>
      </c>
      <c r="F9" s="22">
        <v>0</v>
      </c>
      <c r="G9" s="22">
        <v>0</v>
      </c>
      <c r="H9" s="22">
        <v>0</v>
      </c>
      <c r="I9" s="22">
        <f t="shared" si="2"/>
        <v>0</v>
      </c>
      <c r="J9" s="22">
        <f t="shared" si="2"/>
        <v>0</v>
      </c>
      <c r="K9" s="21">
        <v>0</v>
      </c>
      <c r="L9" s="22">
        <v>0</v>
      </c>
      <c r="M9" s="21">
        <v>0</v>
      </c>
      <c r="N9" s="22">
        <v>0</v>
      </c>
      <c r="O9" s="21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  <row r="10" spans="1:22" ht="57" customHeight="1">
      <c r="A10" s="176" t="s">
        <v>72</v>
      </c>
      <c r="B10" s="22">
        <v>0</v>
      </c>
      <c r="C10" s="22">
        <v>0</v>
      </c>
      <c r="D10" s="21">
        <v>0</v>
      </c>
      <c r="E10" s="22">
        <v>0</v>
      </c>
      <c r="F10" s="22">
        <v>0</v>
      </c>
      <c r="G10" s="22">
        <v>0</v>
      </c>
      <c r="H10" s="22">
        <v>0</v>
      </c>
      <c r="I10" s="22">
        <f t="shared" si="2"/>
        <v>0</v>
      </c>
      <c r="J10" s="22">
        <f t="shared" si="2"/>
        <v>0</v>
      </c>
      <c r="K10" s="21">
        <v>0</v>
      </c>
      <c r="L10" s="22">
        <v>0</v>
      </c>
      <c r="M10" s="21">
        <v>0</v>
      </c>
      <c r="N10" s="22">
        <v>0</v>
      </c>
      <c r="O10" s="21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</row>
    <row r="11" spans="1:22" ht="57" customHeight="1">
      <c r="A11" s="176" t="s">
        <v>71</v>
      </c>
      <c r="B11" s="22">
        <v>0</v>
      </c>
      <c r="C11" s="22">
        <v>0</v>
      </c>
      <c r="D11" s="21">
        <v>0</v>
      </c>
      <c r="E11" s="22">
        <v>0</v>
      </c>
      <c r="F11" s="22">
        <v>0</v>
      </c>
      <c r="G11" s="22">
        <v>0</v>
      </c>
      <c r="H11" s="22">
        <v>0</v>
      </c>
      <c r="I11" s="22">
        <f t="shared" si="2"/>
        <v>0</v>
      </c>
      <c r="J11" s="22">
        <f t="shared" si="2"/>
        <v>0</v>
      </c>
      <c r="K11" s="21">
        <v>0</v>
      </c>
      <c r="L11" s="22">
        <v>0</v>
      </c>
      <c r="M11" s="21">
        <v>0</v>
      </c>
      <c r="N11" s="22">
        <v>0</v>
      </c>
      <c r="O11" s="21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</row>
    <row r="12" spans="1:22" ht="57" customHeight="1">
      <c r="A12" s="176" t="s">
        <v>70</v>
      </c>
      <c r="B12" s="22">
        <v>0</v>
      </c>
      <c r="C12" s="22">
        <v>0</v>
      </c>
      <c r="D12" s="21">
        <v>0</v>
      </c>
      <c r="E12" s="22">
        <v>0</v>
      </c>
      <c r="F12" s="22">
        <v>0</v>
      </c>
      <c r="G12" s="22">
        <v>0</v>
      </c>
      <c r="H12" s="22">
        <v>0</v>
      </c>
      <c r="I12" s="22">
        <f t="shared" si="2"/>
        <v>0</v>
      </c>
      <c r="J12" s="22">
        <f t="shared" si="2"/>
        <v>0</v>
      </c>
      <c r="K12" s="21">
        <v>0</v>
      </c>
      <c r="L12" s="22">
        <v>0</v>
      </c>
      <c r="M12" s="21">
        <v>0</v>
      </c>
      <c r="N12" s="22">
        <v>0</v>
      </c>
      <c r="O12" s="21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</row>
    <row r="13" spans="1:22" ht="57" customHeight="1">
      <c r="A13" s="176" t="s">
        <v>69</v>
      </c>
      <c r="B13" s="22">
        <v>0</v>
      </c>
      <c r="C13" s="22">
        <v>0</v>
      </c>
      <c r="D13" s="21">
        <v>0</v>
      </c>
      <c r="E13" s="22">
        <v>0</v>
      </c>
      <c r="F13" s="22">
        <v>0</v>
      </c>
      <c r="G13" s="22">
        <v>0</v>
      </c>
      <c r="H13" s="22">
        <v>0</v>
      </c>
      <c r="I13" s="22">
        <f t="shared" si="2"/>
        <v>0</v>
      </c>
      <c r="J13" s="22">
        <f t="shared" si="2"/>
        <v>0</v>
      </c>
      <c r="K13" s="21">
        <v>0</v>
      </c>
      <c r="L13" s="22">
        <v>0</v>
      </c>
      <c r="M13" s="21">
        <v>0</v>
      </c>
      <c r="N13" s="22">
        <v>0</v>
      </c>
      <c r="O13" s="21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</row>
    <row r="14" spans="1:22" ht="57" customHeight="1">
      <c r="A14" s="176" t="s">
        <v>68</v>
      </c>
      <c r="B14" s="22">
        <v>0</v>
      </c>
      <c r="C14" s="22">
        <v>0</v>
      </c>
      <c r="D14" s="21">
        <v>0</v>
      </c>
      <c r="E14" s="22">
        <v>0</v>
      </c>
      <c r="F14" s="22">
        <v>0</v>
      </c>
      <c r="G14" s="22">
        <v>0</v>
      </c>
      <c r="H14" s="22">
        <v>0</v>
      </c>
      <c r="I14" s="22">
        <f t="shared" si="2"/>
        <v>0</v>
      </c>
      <c r="J14" s="22">
        <f t="shared" si="2"/>
        <v>0</v>
      </c>
      <c r="K14" s="21">
        <v>0</v>
      </c>
      <c r="L14" s="22">
        <v>0</v>
      </c>
      <c r="M14" s="21">
        <v>0</v>
      </c>
      <c r="N14" s="22">
        <v>0</v>
      </c>
      <c r="O14" s="21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</row>
    <row r="15" spans="1:22" ht="57" customHeight="1">
      <c r="A15" s="176" t="s">
        <v>67</v>
      </c>
      <c r="B15" s="24">
        <v>1</v>
      </c>
      <c r="C15" s="24">
        <v>1</v>
      </c>
      <c r="D15" s="21">
        <f t="shared" si="0"/>
        <v>1</v>
      </c>
      <c r="E15" s="23">
        <v>1</v>
      </c>
      <c r="F15" s="22">
        <v>0</v>
      </c>
      <c r="G15" s="24">
        <v>1</v>
      </c>
      <c r="H15" s="21">
        <f t="shared" si="1"/>
        <v>1</v>
      </c>
      <c r="I15" s="24">
        <v>1</v>
      </c>
      <c r="J15" s="22">
        <f t="shared" si="2"/>
        <v>0</v>
      </c>
      <c r="K15" s="21">
        <v>0</v>
      </c>
      <c r="L15" s="22">
        <v>0</v>
      </c>
      <c r="M15" s="21">
        <v>0</v>
      </c>
      <c r="N15" s="23">
        <v>1</v>
      </c>
      <c r="O15" s="21">
        <f t="shared" si="3"/>
        <v>1</v>
      </c>
      <c r="P15" s="23">
        <v>1</v>
      </c>
      <c r="Q15" s="22">
        <v>0</v>
      </c>
      <c r="R15" s="22">
        <v>0</v>
      </c>
      <c r="S15" s="22">
        <v>0</v>
      </c>
      <c r="T15" s="22">
        <v>0</v>
      </c>
    </row>
    <row r="16" spans="1:22" ht="57" customHeight="1">
      <c r="A16" s="176" t="s">
        <v>66</v>
      </c>
      <c r="B16" s="22">
        <v>0</v>
      </c>
      <c r="C16" s="22">
        <v>0</v>
      </c>
      <c r="D16" s="21">
        <v>0</v>
      </c>
      <c r="E16" s="22">
        <v>0</v>
      </c>
      <c r="F16" s="22">
        <v>0</v>
      </c>
      <c r="G16" s="22">
        <v>0</v>
      </c>
      <c r="H16" s="21">
        <v>0</v>
      </c>
      <c r="I16" s="22">
        <f t="shared" si="2"/>
        <v>0</v>
      </c>
      <c r="J16" s="22">
        <f t="shared" si="2"/>
        <v>0</v>
      </c>
      <c r="K16" s="21">
        <v>0</v>
      </c>
      <c r="L16" s="22">
        <v>0</v>
      </c>
      <c r="M16" s="21">
        <v>0</v>
      </c>
      <c r="N16" s="22">
        <v>0</v>
      </c>
      <c r="O16" s="21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</row>
    <row r="17" spans="1:20" ht="57" customHeight="1">
      <c r="A17" s="176" t="s">
        <v>65</v>
      </c>
      <c r="B17" s="24">
        <v>1</v>
      </c>
      <c r="C17" s="24">
        <v>1</v>
      </c>
      <c r="D17" s="21">
        <f t="shared" si="0"/>
        <v>1</v>
      </c>
      <c r="E17" s="23">
        <v>1</v>
      </c>
      <c r="F17" s="22">
        <v>0</v>
      </c>
      <c r="G17" s="24">
        <v>1</v>
      </c>
      <c r="H17" s="21">
        <f t="shared" si="1"/>
        <v>1</v>
      </c>
      <c r="I17" s="25">
        <v>1</v>
      </c>
      <c r="J17" s="22">
        <v>0</v>
      </c>
      <c r="K17" s="21">
        <f t="shared" ref="K17:K28" si="4">I17/G17</f>
        <v>1</v>
      </c>
      <c r="L17" s="22">
        <v>0</v>
      </c>
      <c r="M17" s="21">
        <v>0</v>
      </c>
      <c r="N17" s="23">
        <v>1</v>
      </c>
      <c r="O17" s="21">
        <f>(E17+G17-N17)/B17</f>
        <v>1</v>
      </c>
      <c r="P17" s="23">
        <v>1</v>
      </c>
      <c r="Q17" s="22">
        <v>0</v>
      </c>
      <c r="R17" s="22">
        <v>0</v>
      </c>
      <c r="S17" s="22">
        <v>0</v>
      </c>
      <c r="T17" s="22">
        <v>0</v>
      </c>
    </row>
    <row r="18" spans="1:20" ht="57" customHeight="1">
      <c r="A18" s="176" t="s">
        <v>64</v>
      </c>
      <c r="B18" s="22">
        <v>0</v>
      </c>
      <c r="C18" s="22">
        <v>0</v>
      </c>
      <c r="D18" s="21">
        <v>0</v>
      </c>
      <c r="E18" s="22">
        <v>0</v>
      </c>
      <c r="F18" s="22">
        <v>0</v>
      </c>
      <c r="G18" s="22">
        <v>0</v>
      </c>
      <c r="H18" s="21">
        <v>0</v>
      </c>
      <c r="I18" s="22">
        <f t="shared" si="2"/>
        <v>0</v>
      </c>
      <c r="J18" s="22">
        <f t="shared" si="2"/>
        <v>0</v>
      </c>
      <c r="K18" s="21">
        <v>0</v>
      </c>
      <c r="L18" s="22">
        <v>0</v>
      </c>
      <c r="M18" s="21">
        <v>0</v>
      </c>
      <c r="N18" s="22">
        <v>0</v>
      </c>
      <c r="O18" s="21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</row>
    <row r="19" spans="1:20" ht="57" customHeight="1">
      <c r="A19" s="176" t="s">
        <v>63</v>
      </c>
      <c r="B19" s="22">
        <v>0</v>
      </c>
      <c r="C19" s="22">
        <v>0</v>
      </c>
      <c r="D19" s="21">
        <v>0</v>
      </c>
      <c r="E19" s="22">
        <v>0</v>
      </c>
      <c r="F19" s="22">
        <v>0</v>
      </c>
      <c r="G19" s="22">
        <v>0</v>
      </c>
      <c r="H19" s="21">
        <v>0</v>
      </c>
      <c r="I19" s="22">
        <f t="shared" si="2"/>
        <v>0</v>
      </c>
      <c r="J19" s="22">
        <f t="shared" si="2"/>
        <v>0</v>
      </c>
      <c r="K19" s="21">
        <v>0</v>
      </c>
      <c r="L19" s="22">
        <v>0</v>
      </c>
      <c r="M19" s="21">
        <v>0</v>
      </c>
      <c r="N19" s="22">
        <v>0</v>
      </c>
      <c r="O19" s="21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</row>
    <row r="20" spans="1:20" ht="57" customHeight="1">
      <c r="A20" s="176" t="s">
        <v>62</v>
      </c>
      <c r="B20" s="22">
        <v>0</v>
      </c>
      <c r="C20" s="22">
        <v>0</v>
      </c>
      <c r="D20" s="21">
        <v>0</v>
      </c>
      <c r="E20" s="22">
        <v>0</v>
      </c>
      <c r="F20" s="22">
        <v>0</v>
      </c>
      <c r="G20" s="22">
        <v>0</v>
      </c>
      <c r="H20" s="21">
        <v>0</v>
      </c>
      <c r="I20" s="22">
        <v>0</v>
      </c>
      <c r="J20" s="22">
        <f t="shared" si="2"/>
        <v>0</v>
      </c>
      <c r="K20" s="21">
        <v>0</v>
      </c>
      <c r="L20" s="22">
        <v>0</v>
      </c>
      <c r="M20" s="21">
        <v>0</v>
      </c>
      <c r="N20" s="22">
        <v>0</v>
      </c>
      <c r="O20" s="21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</row>
    <row r="21" spans="1:20" ht="57" customHeight="1">
      <c r="A21" s="176" t="s">
        <v>61</v>
      </c>
      <c r="B21" s="22">
        <v>0</v>
      </c>
      <c r="C21" s="22">
        <v>0</v>
      </c>
      <c r="D21" s="21">
        <v>0</v>
      </c>
      <c r="E21" s="22">
        <v>0</v>
      </c>
      <c r="F21" s="22">
        <v>0</v>
      </c>
      <c r="G21" s="22">
        <v>0</v>
      </c>
      <c r="H21" s="21">
        <v>0</v>
      </c>
      <c r="I21" s="22">
        <v>0</v>
      </c>
      <c r="J21" s="22">
        <f t="shared" si="2"/>
        <v>0</v>
      </c>
      <c r="K21" s="21">
        <v>0</v>
      </c>
      <c r="L21" s="22">
        <v>0</v>
      </c>
      <c r="M21" s="21">
        <v>0</v>
      </c>
      <c r="N21" s="22">
        <v>0</v>
      </c>
      <c r="O21" s="21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</row>
    <row r="22" spans="1:20" ht="57" customHeight="1">
      <c r="A22" s="176" t="s">
        <v>60</v>
      </c>
      <c r="B22" s="22">
        <v>0</v>
      </c>
      <c r="C22" s="22">
        <v>0</v>
      </c>
      <c r="D22" s="21">
        <v>0</v>
      </c>
      <c r="E22" s="22">
        <v>0</v>
      </c>
      <c r="F22" s="22">
        <v>0</v>
      </c>
      <c r="G22" s="22">
        <v>0</v>
      </c>
      <c r="H22" s="21">
        <v>0</v>
      </c>
      <c r="I22" s="22">
        <v>0</v>
      </c>
      <c r="J22" s="22">
        <f t="shared" si="2"/>
        <v>0</v>
      </c>
      <c r="K22" s="21">
        <v>0</v>
      </c>
      <c r="L22" s="22">
        <v>0</v>
      </c>
      <c r="M22" s="21">
        <v>0</v>
      </c>
      <c r="N22" s="22">
        <v>0</v>
      </c>
      <c r="O22" s="21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</row>
    <row r="23" spans="1:20" ht="57" customHeight="1">
      <c r="A23" s="176" t="s">
        <v>59</v>
      </c>
      <c r="B23" s="22">
        <v>0</v>
      </c>
      <c r="C23" s="22">
        <v>0</v>
      </c>
      <c r="D23" s="21">
        <v>0</v>
      </c>
      <c r="E23" s="22">
        <v>0</v>
      </c>
      <c r="F23" s="22">
        <v>0</v>
      </c>
      <c r="G23" s="22">
        <v>0</v>
      </c>
      <c r="H23" s="21">
        <v>0</v>
      </c>
      <c r="I23" s="22">
        <v>0</v>
      </c>
      <c r="J23" s="22">
        <f t="shared" si="2"/>
        <v>0</v>
      </c>
      <c r="K23" s="21">
        <v>0</v>
      </c>
      <c r="L23" s="22">
        <v>0</v>
      </c>
      <c r="M23" s="21">
        <v>0</v>
      </c>
      <c r="N23" s="22">
        <v>0</v>
      </c>
      <c r="O23" s="21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</row>
    <row r="24" spans="1:20" ht="57" customHeight="1">
      <c r="A24" s="176" t="s">
        <v>58</v>
      </c>
      <c r="B24" s="22">
        <v>0</v>
      </c>
      <c r="C24" s="22">
        <v>0</v>
      </c>
      <c r="D24" s="21">
        <v>0</v>
      </c>
      <c r="E24" s="22">
        <v>0</v>
      </c>
      <c r="F24" s="22">
        <v>0</v>
      </c>
      <c r="G24" s="22">
        <v>0</v>
      </c>
      <c r="H24" s="21">
        <v>0</v>
      </c>
      <c r="I24" s="22">
        <v>0</v>
      </c>
      <c r="J24" s="22">
        <f t="shared" si="2"/>
        <v>0</v>
      </c>
      <c r="K24" s="21">
        <v>0</v>
      </c>
      <c r="L24" s="22">
        <v>0</v>
      </c>
      <c r="M24" s="21">
        <v>0</v>
      </c>
      <c r="N24" s="22">
        <v>0</v>
      </c>
      <c r="O24" s="21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</row>
    <row r="25" spans="1:20" ht="57" customHeight="1">
      <c r="A25" s="176" t="s">
        <v>57</v>
      </c>
      <c r="B25" s="22">
        <v>0</v>
      </c>
      <c r="C25" s="22">
        <v>0</v>
      </c>
      <c r="D25" s="21">
        <v>0</v>
      </c>
      <c r="E25" s="22">
        <v>0</v>
      </c>
      <c r="F25" s="22">
        <v>0</v>
      </c>
      <c r="G25" s="22">
        <v>0</v>
      </c>
      <c r="H25" s="21">
        <v>0</v>
      </c>
      <c r="I25" s="22">
        <v>0</v>
      </c>
      <c r="J25" s="22">
        <f t="shared" si="2"/>
        <v>0</v>
      </c>
      <c r="K25" s="21">
        <v>0</v>
      </c>
      <c r="L25" s="22">
        <v>0</v>
      </c>
      <c r="M25" s="21">
        <v>0</v>
      </c>
      <c r="N25" s="22">
        <v>0</v>
      </c>
      <c r="O25" s="21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</row>
    <row r="26" spans="1:20" ht="57" customHeight="1">
      <c r="A26" s="176" t="s">
        <v>56</v>
      </c>
      <c r="B26" s="22">
        <v>0</v>
      </c>
      <c r="C26" s="22">
        <v>0</v>
      </c>
      <c r="D26" s="21">
        <v>0</v>
      </c>
      <c r="E26" s="22">
        <v>0</v>
      </c>
      <c r="F26" s="22">
        <v>0</v>
      </c>
      <c r="G26" s="22">
        <v>0</v>
      </c>
      <c r="H26" s="21">
        <v>0</v>
      </c>
      <c r="I26" s="22">
        <f t="shared" si="2"/>
        <v>0</v>
      </c>
      <c r="J26" s="22">
        <f t="shared" si="2"/>
        <v>0</v>
      </c>
      <c r="K26" s="21">
        <v>0</v>
      </c>
      <c r="L26" s="22">
        <v>0</v>
      </c>
      <c r="M26" s="21">
        <v>0</v>
      </c>
      <c r="N26" s="22">
        <v>0</v>
      </c>
      <c r="O26" s="21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</row>
    <row r="27" spans="1:20" ht="57" customHeight="1">
      <c r="A27" s="176" t="s">
        <v>55</v>
      </c>
      <c r="B27" s="22">
        <v>0</v>
      </c>
      <c r="C27" s="22">
        <v>0</v>
      </c>
      <c r="D27" s="21">
        <v>0</v>
      </c>
      <c r="E27" s="22">
        <v>0</v>
      </c>
      <c r="F27" s="22">
        <v>0</v>
      </c>
      <c r="G27" s="22">
        <v>0</v>
      </c>
      <c r="H27" s="21">
        <v>0</v>
      </c>
      <c r="I27" s="22">
        <f t="shared" si="2"/>
        <v>0</v>
      </c>
      <c r="J27" s="22">
        <f t="shared" si="2"/>
        <v>0</v>
      </c>
      <c r="K27" s="21">
        <v>0</v>
      </c>
      <c r="L27" s="22">
        <v>0</v>
      </c>
      <c r="M27" s="21">
        <v>0</v>
      </c>
      <c r="N27" s="22">
        <v>0</v>
      </c>
      <c r="O27" s="21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</row>
    <row r="28" spans="1:20" ht="57" customHeight="1">
      <c r="A28" s="176" t="s">
        <v>2</v>
      </c>
      <c r="B28" s="24">
        <f>SUM(B5:B27)</f>
        <v>47</v>
      </c>
      <c r="C28" s="24">
        <f>SUM(C5:C27)</f>
        <v>47</v>
      </c>
      <c r="D28" s="21">
        <f t="shared" si="0"/>
        <v>1</v>
      </c>
      <c r="E28" s="24">
        <f>SUM(E5:E27)</f>
        <v>45</v>
      </c>
      <c r="F28" s="24">
        <f>SUM(F5:F27)</f>
        <v>11</v>
      </c>
      <c r="G28" s="24">
        <f>SUM(G5:G27)</f>
        <v>45</v>
      </c>
      <c r="H28" s="21">
        <f t="shared" si="1"/>
        <v>0.95744680851063835</v>
      </c>
      <c r="I28" s="25">
        <f>SUM(I5:I27)</f>
        <v>39</v>
      </c>
      <c r="J28" s="25">
        <f t="shared" si="2"/>
        <v>6</v>
      </c>
      <c r="K28" s="21">
        <f t="shared" si="4"/>
        <v>0.8666666666666667</v>
      </c>
      <c r="L28" s="26">
        <f>SUM(L5:L27)</f>
        <v>7</v>
      </c>
      <c r="M28" s="21">
        <f t="shared" ref="M28" si="5">L28/F28</f>
        <v>0.63636363636363635</v>
      </c>
      <c r="N28" s="23">
        <f>SUM(N5:N27)</f>
        <v>40</v>
      </c>
      <c r="O28" s="21">
        <v>1</v>
      </c>
      <c r="P28" s="26">
        <f>SUM(P5:P27)</f>
        <v>47</v>
      </c>
      <c r="Q28" s="22">
        <f t="shared" ref="Q28:T28" si="6">SUM(Q5:Q27)</f>
        <v>0</v>
      </c>
      <c r="R28" s="22">
        <f t="shared" si="6"/>
        <v>0</v>
      </c>
      <c r="S28" s="22">
        <f t="shared" si="6"/>
        <v>0</v>
      </c>
      <c r="T28" s="26">
        <f t="shared" si="6"/>
        <v>6</v>
      </c>
    </row>
    <row r="29" spans="1:20" ht="57.95" customHeight="1">
      <c r="A29" s="299" t="s">
        <v>117</v>
      </c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12"/>
    </row>
    <row r="30" spans="1:20" ht="18.95" customHeight="1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</row>
    <row r="31" spans="1:20" ht="19.5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4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31"/>
  <sheetViews>
    <sheetView view="pageBreakPreview" topLeftCell="A11" zoomScale="70" zoomScaleNormal="100" zoomScaleSheetLayoutView="70" workbookViewId="0">
      <selection activeCell="B5" sqref="B5:C27"/>
    </sheetView>
  </sheetViews>
  <sheetFormatPr defaultColWidth="8.875" defaultRowHeight="16.5"/>
  <cols>
    <col min="1" max="1" width="19.75" style="13" customWidth="1"/>
    <col min="2" max="2" width="9.375" style="13" customWidth="1"/>
    <col min="3" max="3" width="10" style="13" customWidth="1"/>
    <col min="4" max="5" width="8.75" style="13" customWidth="1"/>
    <col min="6" max="6" width="7.5" style="13" customWidth="1"/>
    <col min="7" max="7" width="8.125" style="13" customWidth="1"/>
    <col min="8" max="8" width="8.875" style="13"/>
    <col min="9" max="9" width="7.875" style="20" customWidth="1"/>
    <col min="10" max="10" width="7.25" style="20" customWidth="1"/>
    <col min="11" max="12" width="9.125" style="13" customWidth="1"/>
    <col min="13" max="14" width="7.875" style="13" customWidth="1"/>
    <col min="15" max="15" width="9.5" style="13" customWidth="1"/>
    <col min="16" max="16" width="10.125" style="13" customWidth="1"/>
    <col min="17" max="17" width="7.875" style="13" customWidth="1"/>
    <col min="18" max="18" width="8.5" style="13" customWidth="1"/>
    <col min="19" max="19" width="9.875" style="13" customWidth="1"/>
    <col min="20" max="20" width="13.75" style="13" customWidth="1"/>
    <col min="21" max="21" width="1.5" style="13" customWidth="1"/>
    <col min="22" max="22" width="8.875" style="13" hidden="1" customWidth="1"/>
    <col min="23" max="16384" width="8.875" style="13"/>
  </cols>
  <sheetData>
    <row r="1" spans="1:22" ht="59.1" customHeight="1">
      <c r="A1" s="275" t="s">
        <v>111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</row>
    <row r="2" spans="1:22" ht="66.75" customHeight="1">
      <c r="A2" s="298" t="s">
        <v>103</v>
      </c>
      <c r="B2" s="276" t="s">
        <v>102</v>
      </c>
      <c r="C2" s="276"/>
      <c r="D2" s="276"/>
      <c r="E2" s="276" t="s">
        <v>101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7" t="s">
        <v>100</v>
      </c>
      <c r="Q2" s="276" t="s">
        <v>99</v>
      </c>
      <c r="R2" s="276"/>
      <c r="S2" s="276"/>
      <c r="T2" s="174" t="s">
        <v>98</v>
      </c>
      <c r="U2" s="14"/>
      <c r="V2" s="15"/>
    </row>
    <row r="3" spans="1:22" ht="33.75" customHeight="1">
      <c r="A3" s="298"/>
      <c r="B3" s="278" t="s">
        <v>97</v>
      </c>
      <c r="C3" s="278" t="s">
        <v>96</v>
      </c>
      <c r="D3" s="278" t="s">
        <v>95</v>
      </c>
      <c r="E3" s="278" t="s">
        <v>94</v>
      </c>
      <c r="F3" s="278"/>
      <c r="G3" s="278" t="s">
        <v>93</v>
      </c>
      <c r="H3" s="278"/>
      <c r="I3" s="278"/>
      <c r="J3" s="278"/>
      <c r="K3" s="278"/>
      <c r="L3" s="278"/>
      <c r="M3" s="278"/>
      <c r="N3" s="278" t="s">
        <v>92</v>
      </c>
      <c r="O3" s="278"/>
      <c r="P3" s="277"/>
      <c r="Q3" s="300" t="s">
        <v>0</v>
      </c>
      <c r="R3" s="276" t="s">
        <v>91</v>
      </c>
      <c r="S3" s="276"/>
      <c r="T3" s="276" t="s">
        <v>7</v>
      </c>
      <c r="U3" s="14"/>
      <c r="V3" s="15"/>
    </row>
    <row r="4" spans="1:22" s="18" customFormat="1" ht="92.25" customHeight="1">
      <c r="A4" s="298"/>
      <c r="B4" s="278"/>
      <c r="C4" s="278"/>
      <c r="D4" s="278"/>
      <c r="E4" s="155" t="s">
        <v>90</v>
      </c>
      <c r="F4" s="155" t="s">
        <v>89</v>
      </c>
      <c r="G4" s="155" t="s">
        <v>88</v>
      </c>
      <c r="H4" s="155" t="s">
        <v>87</v>
      </c>
      <c r="I4" s="156" t="s">
        <v>86</v>
      </c>
      <c r="J4" s="156" t="s">
        <v>85</v>
      </c>
      <c r="K4" s="156" t="s">
        <v>84</v>
      </c>
      <c r="L4" s="156" t="s">
        <v>83</v>
      </c>
      <c r="M4" s="156" t="s">
        <v>82</v>
      </c>
      <c r="N4" s="155" t="s">
        <v>81</v>
      </c>
      <c r="O4" s="155" t="s">
        <v>80</v>
      </c>
      <c r="P4" s="277"/>
      <c r="Q4" s="300"/>
      <c r="R4" s="214" t="s">
        <v>79</v>
      </c>
      <c r="S4" s="214" t="s">
        <v>78</v>
      </c>
      <c r="T4" s="276"/>
    </row>
    <row r="5" spans="1:22" s="18" customFormat="1" ht="53.1" customHeight="1">
      <c r="A5" s="176" t="s">
        <v>77</v>
      </c>
      <c r="B5" s="216">
        <v>17</v>
      </c>
      <c r="C5" s="216">
        <v>17</v>
      </c>
      <c r="D5" s="201">
        <f t="shared" ref="D5:D28" si="0">C5/B5</f>
        <v>1</v>
      </c>
      <c r="E5" s="216">
        <v>10</v>
      </c>
      <c r="F5" s="217">
        <v>0</v>
      </c>
      <c r="G5" s="216">
        <v>10</v>
      </c>
      <c r="H5" s="201">
        <f t="shared" ref="H5:H28" si="1">G5/B5</f>
        <v>0.58823529411764708</v>
      </c>
      <c r="I5" s="218">
        <v>10</v>
      </c>
      <c r="J5" s="219">
        <f t="shared" ref="J5:J25" si="2">G5-I5</f>
        <v>0</v>
      </c>
      <c r="K5" s="201">
        <f t="shared" ref="K5:K28" si="3">I5/G5</f>
        <v>1</v>
      </c>
      <c r="L5" s="217">
        <v>0</v>
      </c>
      <c r="M5" s="201">
        <v>0</v>
      </c>
      <c r="N5" s="216">
        <v>3</v>
      </c>
      <c r="O5" s="201">
        <f t="shared" ref="O5:O28" si="4">(E5+G5-N5)/B5</f>
        <v>1</v>
      </c>
      <c r="P5" s="216">
        <v>17</v>
      </c>
      <c r="Q5" s="217">
        <v>0</v>
      </c>
      <c r="R5" s="217">
        <v>0</v>
      </c>
      <c r="S5" s="217">
        <v>0</v>
      </c>
      <c r="T5" s="217">
        <v>0</v>
      </c>
    </row>
    <row r="6" spans="1:22" ht="53.1" customHeight="1">
      <c r="A6" s="176" t="s">
        <v>76</v>
      </c>
      <c r="B6" s="220">
        <v>6</v>
      </c>
      <c r="C6" s="220">
        <v>6</v>
      </c>
      <c r="D6" s="201">
        <f t="shared" si="0"/>
        <v>1</v>
      </c>
      <c r="E6" s="216">
        <v>6</v>
      </c>
      <c r="F6" s="217">
        <v>0</v>
      </c>
      <c r="G6" s="216">
        <v>6</v>
      </c>
      <c r="H6" s="201">
        <f t="shared" si="1"/>
        <v>1</v>
      </c>
      <c r="I6" s="218">
        <v>6</v>
      </c>
      <c r="J6" s="219">
        <f t="shared" si="2"/>
        <v>0</v>
      </c>
      <c r="K6" s="201">
        <f t="shared" si="3"/>
        <v>1</v>
      </c>
      <c r="L6" s="217">
        <v>0</v>
      </c>
      <c r="M6" s="201">
        <v>0</v>
      </c>
      <c r="N6" s="216">
        <v>6</v>
      </c>
      <c r="O6" s="201">
        <f t="shared" si="4"/>
        <v>1</v>
      </c>
      <c r="P6" s="216">
        <v>5</v>
      </c>
      <c r="Q6" s="217">
        <v>0</v>
      </c>
      <c r="R6" s="217">
        <v>0</v>
      </c>
      <c r="S6" s="217">
        <v>0</v>
      </c>
      <c r="T6" s="217">
        <v>0</v>
      </c>
    </row>
    <row r="7" spans="1:22" ht="53.1" customHeight="1">
      <c r="A7" s="176" t="s">
        <v>75</v>
      </c>
      <c r="B7" s="220">
        <v>2</v>
      </c>
      <c r="C7" s="220">
        <v>2</v>
      </c>
      <c r="D7" s="201">
        <f t="shared" si="0"/>
        <v>1</v>
      </c>
      <c r="E7" s="216">
        <v>2</v>
      </c>
      <c r="F7" s="217">
        <v>0</v>
      </c>
      <c r="G7" s="216">
        <v>2</v>
      </c>
      <c r="H7" s="201">
        <f t="shared" si="1"/>
        <v>1</v>
      </c>
      <c r="I7" s="218">
        <v>2</v>
      </c>
      <c r="J7" s="219">
        <f t="shared" si="2"/>
        <v>0</v>
      </c>
      <c r="K7" s="201">
        <f t="shared" si="3"/>
        <v>1</v>
      </c>
      <c r="L7" s="217">
        <v>0</v>
      </c>
      <c r="M7" s="201">
        <v>0</v>
      </c>
      <c r="N7" s="216">
        <v>1</v>
      </c>
      <c r="O7" s="201">
        <v>1</v>
      </c>
      <c r="P7" s="216">
        <v>2</v>
      </c>
      <c r="Q7" s="217">
        <v>0</v>
      </c>
      <c r="R7" s="217">
        <v>0</v>
      </c>
      <c r="S7" s="217">
        <v>0</v>
      </c>
      <c r="T7" s="217">
        <v>0</v>
      </c>
      <c r="U7" s="19"/>
    </row>
    <row r="8" spans="1:22" ht="53.1" customHeight="1">
      <c r="A8" s="176" t="s">
        <v>74</v>
      </c>
      <c r="B8" s="220">
        <v>3</v>
      </c>
      <c r="C8" s="220">
        <v>3</v>
      </c>
      <c r="D8" s="201">
        <f t="shared" si="0"/>
        <v>1</v>
      </c>
      <c r="E8" s="216">
        <v>2</v>
      </c>
      <c r="F8" s="217">
        <v>0</v>
      </c>
      <c r="G8" s="220">
        <v>3</v>
      </c>
      <c r="H8" s="201">
        <f t="shared" si="1"/>
        <v>1</v>
      </c>
      <c r="I8" s="218">
        <v>3</v>
      </c>
      <c r="J8" s="219">
        <f>G8-I8</f>
        <v>0</v>
      </c>
      <c r="K8" s="201">
        <f t="shared" si="3"/>
        <v>1</v>
      </c>
      <c r="L8" s="217">
        <v>0</v>
      </c>
      <c r="M8" s="201">
        <v>0</v>
      </c>
      <c r="N8" s="216">
        <v>2</v>
      </c>
      <c r="O8" s="201">
        <f t="shared" si="4"/>
        <v>1</v>
      </c>
      <c r="P8" s="216">
        <v>3</v>
      </c>
      <c r="Q8" s="217">
        <v>0</v>
      </c>
      <c r="R8" s="217">
        <v>0</v>
      </c>
      <c r="S8" s="217">
        <v>0</v>
      </c>
      <c r="T8" s="217">
        <v>0</v>
      </c>
    </row>
    <row r="9" spans="1:22" ht="53.1" customHeight="1">
      <c r="A9" s="176" t="s">
        <v>73</v>
      </c>
      <c r="B9" s="220">
        <v>5</v>
      </c>
      <c r="C9" s="220">
        <v>5</v>
      </c>
      <c r="D9" s="201">
        <f t="shared" si="0"/>
        <v>1</v>
      </c>
      <c r="E9" s="216">
        <v>2</v>
      </c>
      <c r="F9" s="217">
        <v>0</v>
      </c>
      <c r="G9" s="220">
        <v>5</v>
      </c>
      <c r="H9" s="201">
        <f t="shared" si="1"/>
        <v>1</v>
      </c>
      <c r="I9" s="218">
        <v>5</v>
      </c>
      <c r="J9" s="219">
        <f t="shared" si="2"/>
        <v>0</v>
      </c>
      <c r="K9" s="201">
        <f t="shared" si="3"/>
        <v>1</v>
      </c>
      <c r="L9" s="217">
        <v>0</v>
      </c>
      <c r="M9" s="201">
        <v>0</v>
      </c>
      <c r="N9" s="216">
        <v>4</v>
      </c>
      <c r="O9" s="201">
        <f t="shared" si="4"/>
        <v>0.6</v>
      </c>
      <c r="P9" s="216">
        <v>5</v>
      </c>
      <c r="Q9" s="217">
        <v>0</v>
      </c>
      <c r="R9" s="217">
        <v>0</v>
      </c>
      <c r="S9" s="217">
        <v>0</v>
      </c>
      <c r="T9" s="217">
        <v>0</v>
      </c>
    </row>
    <row r="10" spans="1:22" ht="53.1" customHeight="1">
      <c r="A10" s="176" t="s">
        <v>72</v>
      </c>
      <c r="B10" s="220">
        <v>8</v>
      </c>
      <c r="C10" s="220">
        <v>8</v>
      </c>
      <c r="D10" s="201">
        <f t="shared" si="0"/>
        <v>1</v>
      </c>
      <c r="E10" s="216">
        <v>7</v>
      </c>
      <c r="F10" s="216">
        <v>1</v>
      </c>
      <c r="G10" s="220">
        <v>8</v>
      </c>
      <c r="H10" s="201">
        <f t="shared" si="1"/>
        <v>1</v>
      </c>
      <c r="I10" s="218">
        <v>8</v>
      </c>
      <c r="J10" s="219">
        <f t="shared" si="2"/>
        <v>0</v>
      </c>
      <c r="K10" s="201">
        <f t="shared" si="3"/>
        <v>1</v>
      </c>
      <c r="L10" s="217">
        <v>1</v>
      </c>
      <c r="M10" s="201">
        <v>1</v>
      </c>
      <c r="N10" s="216">
        <v>7</v>
      </c>
      <c r="O10" s="201">
        <f t="shared" si="4"/>
        <v>1</v>
      </c>
      <c r="P10" s="216">
        <v>8</v>
      </c>
      <c r="Q10" s="217">
        <v>0</v>
      </c>
      <c r="R10" s="217">
        <v>0</v>
      </c>
      <c r="S10" s="217">
        <v>0</v>
      </c>
      <c r="T10" s="217">
        <v>0</v>
      </c>
    </row>
    <row r="11" spans="1:22" ht="53.1" customHeight="1">
      <c r="A11" s="176" t="s">
        <v>71</v>
      </c>
      <c r="B11" s="220">
        <v>3</v>
      </c>
      <c r="C11" s="220">
        <v>3</v>
      </c>
      <c r="D11" s="201">
        <f t="shared" si="0"/>
        <v>1</v>
      </c>
      <c r="E11" s="216">
        <v>3</v>
      </c>
      <c r="F11" s="217">
        <v>0</v>
      </c>
      <c r="G11" s="220">
        <v>3</v>
      </c>
      <c r="H11" s="201">
        <f t="shared" si="1"/>
        <v>1</v>
      </c>
      <c r="I11" s="218">
        <v>3</v>
      </c>
      <c r="J11" s="219">
        <f t="shared" si="2"/>
        <v>0</v>
      </c>
      <c r="K11" s="201">
        <f t="shared" si="3"/>
        <v>1</v>
      </c>
      <c r="L11" s="217">
        <v>0</v>
      </c>
      <c r="M11" s="201">
        <v>0</v>
      </c>
      <c r="N11" s="216">
        <v>3</v>
      </c>
      <c r="O11" s="201">
        <f t="shared" si="4"/>
        <v>1</v>
      </c>
      <c r="P11" s="216">
        <v>3</v>
      </c>
      <c r="Q11" s="217">
        <v>0</v>
      </c>
      <c r="R11" s="217">
        <v>0</v>
      </c>
      <c r="S11" s="217">
        <v>0</v>
      </c>
      <c r="T11" s="217">
        <v>0</v>
      </c>
    </row>
    <row r="12" spans="1:22" ht="53.1" customHeight="1">
      <c r="A12" s="176" t="s">
        <v>70</v>
      </c>
      <c r="B12" s="220">
        <v>4</v>
      </c>
      <c r="C12" s="220">
        <v>4</v>
      </c>
      <c r="D12" s="201">
        <f t="shared" si="0"/>
        <v>1</v>
      </c>
      <c r="E12" s="216">
        <v>4</v>
      </c>
      <c r="F12" s="217">
        <v>0</v>
      </c>
      <c r="G12" s="220">
        <v>4</v>
      </c>
      <c r="H12" s="201">
        <f t="shared" si="1"/>
        <v>1</v>
      </c>
      <c r="I12" s="218">
        <v>4</v>
      </c>
      <c r="J12" s="221">
        <f>G12-I12</f>
        <v>0</v>
      </c>
      <c r="K12" s="201">
        <f t="shared" si="3"/>
        <v>1</v>
      </c>
      <c r="L12" s="217">
        <v>0</v>
      </c>
      <c r="M12" s="201">
        <v>0</v>
      </c>
      <c r="N12" s="216">
        <v>3</v>
      </c>
      <c r="O12" s="201">
        <v>1</v>
      </c>
      <c r="P12" s="216">
        <v>4</v>
      </c>
      <c r="Q12" s="217">
        <v>0</v>
      </c>
      <c r="R12" s="217">
        <v>0</v>
      </c>
      <c r="S12" s="217">
        <v>0</v>
      </c>
      <c r="T12" s="217">
        <v>0</v>
      </c>
    </row>
    <row r="13" spans="1:22" ht="53.1" customHeight="1">
      <c r="A13" s="176" t="s">
        <v>69</v>
      </c>
      <c r="B13" s="220">
        <v>1</v>
      </c>
      <c r="C13" s="220">
        <v>1</v>
      </c>
      <c r="D13" s="201">
        <f t="shared" si="0"/>
        <v>1</v>
      </c>
      <c r="E13" s="217">
        <v>0</v>
      </c>
      <c r="F13" s="217">
        <v>0</v>
      </c>
      <c r="G13" s="217">
        <v>0</v>
      </c>
      <c r="H13" s="201">
        <f t="shared" si="1"/>
        <v>0</v>
      </c>
      <c r="I13" s="217">
        <v>0</v>
      </c>
      <c r="J13" s="219">
        <f>G13-I13</f>
        <v>0</v>
      </c>
      <c r="K13" s="201">
        <v>0</v>
      </c>
      <c r="L13" s="217">
        <v>0</v>
      </c>
      <c r="M13" s="201">
        <v>0</v>
      </c>
      <c r="N13" s="217">
        <v>0</v>
      </c>
      <c r="O13" s="201">
        <f t="shared" si="4"/>
        <v>0</v>
      </c>
      <c r="P13" s="216">
        <v>1</v>
      </c>
      <c r="Q13" s="217">
        <v>0</v>
      </c>
      <c r="R13" s="217">
        <v>0</v>
      </c>
      <c r="S13" s="217">
        <v>0</v>
      </c>
      <c r="T13" s="217">
        <v>0</v>
      </c>
    </row>
    <row r="14" spans="1:22" ht="53.1" customHeight="1">
      <c r="A14" s="176" t="s">
        <v>68</v>
      </c>
      <c r="B14" s="220">
        <v>1</v>
      </c>
      <c r="C14" s="220">
        <v>1</v>
      </c>
      <c r="D14" s="201">
        <f t="shared" si="0"/>
        <v>1</v>
      </c>
      <c r="E14" s="216">
        <v>1</v>
      </c>
      <c r="F14" s="217">
        <v>0</v>
      </c>
      <c r="G14" s="220">
        <v>1</v>
      </c>
      <c r="H14" s="201">
        <f t="shared" si="1"/>
        <v>1</v>
      </c>
      <c r="I14" s="218">
        <v>1</v>
      </c>
      <c r="J14" s="219">
        <f>G14-I14</f>
        <v>0</v>
      </c>
      <c r="K14" s="201">
        <f t="shared" si="3"/>
        <v>1</v>
      </c>
      <c r="L14" s="217">
        <v>0</v>
      </c>
      <c r="M14" s="201">
        <v>0</v>
      </c>
      <c r="N14" s="216">
        <v>1</v>
      </c>
      <c r="O14" s="201">
        <f t="shared" si="4"/>
        <v>1</v>
      </c>
      <c r="P14" s="216">
        <v>1</v>
      </c>
      <c r="Q14" s="217">
        <v>0</v>
      </c>
      <c r="R14" s="217">
        <v>0</v>
      </c>
      <c r="S14" s="217">
        <v>0</v>
      </c>
      <c r="T14" s="217">
        <v>0</v>
      </c>
    </row>
    <row r="15" spans="1:22" ht="53.1" customHeight="1">
      <c r="A15" s="176" t="s">
        <v>67</v>
      </c>
      <c r="B15" s="220">
        <v>1</v>
      </c>
      <c r="C15" s="220">
        <v>1</v>
      </c>
      <c r="D15" s="201">
        <f t="shared" si="0"/>
        <v>1</v>
      </c>
      <c r="E15" s="216">
        <v>1</v>
      </c>
      <c r="F15" s="217">
        <v>0</v>
      </c>
      <c r="G15" s="220">
        <v>1</v>
      </c>
      <c r="H15" s="201">
        <f t="shared" si="1"/>
        <v>1</v>
      </c>
      <c r="I15" s="218">
        <v>1</v>
      </c>
      <c r="J15" s="219">
        <f t="shared" si="2"/>
        <v>0</v>
      </c>
      <c r="K15" s="201">
        <f t="shared" si="3"/>
        <v>1</v>
      </c>
      <c r="L15" s="217">
        <v>0</v>
      </c>
      <c r="M15" s="201">
        <v>0</v>
      </c>
      <c r="N15" s="217">
        <v>1</v>
      </c>
      <c r="O15" s="201">
        <f t="shared" si="4"/>
        <v>1</v>
      </c>
      <c r="P15" s="216">
        <v>1</v>
      </c>
      <c r="Q15" s="217">
        <v>0</v>
      </c>
      <c r="R15" s="217">
        <v>0</v>
      </c>
      <c r="S15" s="217">
        <v>0</v>
      </c>
      <c r="T15" s="217">
        <v>0</v>
      </c>
    </row>
    <row r="16" spans="1:22" ht="53.1" customHeight="1">
      <c r="A16" s="176" t="s">
        <v>66</v>
      </c>
      <c r="B16" s="220">
        <v>2</v>
      </c>
      <c r="C16" s="220">
        <v>2</v>
      </c>
      <c r="D16" s="201">
        <f t="shared" si="0"/>
        <v>1</v>
      </c>
      <c r="E16" s="216">
        <v>1</v>
      </c>
      <c r="F16" s="217">
        <v>0</v>
      </c>
      <c r="G16" s="220">
        <v>1</v>
      </c>
      <c r="H16" s="201">
        <f t="shared" si="1"/>
        <v>0.5</v>
      </c>
      <c r="I16" s="218">
        <v>1</v>
      </c>
      <c r="J16" s="219">
        <f t="shared" si="2"/>
        <v>0</v>
      </c>
      <c r="K16" s="201">
        <f t="shared" si="3"/>
        <v>1</v>
      </c>
      <c r="L16" s="217">
        <v>0</v>
      </c>
      <c r="M16" s="201">
        <v>0</v>
      </c>
      <c r="N16" s="216">
        <v>1</v>
      </c>
      <c r="O16" s="201">
        <f t="shared" si="4"/>
        <v>0.5</v>
      </c>
      <c r="P16" s="217">
        <v>0</v>
      </c>
      <c r="Q16" s="217">
        <v>0</v>
      </c>
      <c r="R16" s="217">
        <v>0</v>
      </c>
      <c r="S16" s="217">
        <v>0</v>
      </c>
      <c r="T16" s="217">
        <v>0</v>
      </c>
    </row>
    <row r="17" spans="1:20" ht="53.1" customHeight="1">
      <c r="A17" s="176" t="s">
        <v>65</v>
      </c>
      <c r="B17" s="220">
        <v>2</v>
      </c>
      <c r="C17" s="220">
        <v>2</v>
      </c>
      <c r="D17" s="201">
        <f t="shared" si="0"/>
        <v>1</v>
      </c>
      <c r="E17" s="216">
        <v>2</v>
      </c>
      <c r="F17" s="217">
        <v>0</v>
      </c>
      <c r="G17" s="220">
        <v>2</v>
      </c>
      <c r="H17" s="201">
        <f t="shared" si="1"/>
        <v>1</v>
      </c>
      <c r="I17" s="218">
        <v>2</v>
      </c>
      <c r="J17" s="219">
        <f t="shared" si="2"/>
        <v>0</v>
      </c>
      <c r="K17" s="201">
        <f t="shared" si="3"/>
        <v>1</v>
      </c>
      <c r="L17" s="217">
        <v>0</v>
      </c>
      <c r="M17" s="201">
        <v>0</v>
      </c>
      <c r="N17" s="216">
        <v>2</v>
      </c>
      <c r="O17" s="201">
        <f t="shared" si="4"/>
        <v>1</v>
      </c>
      <c r="P17" s="216">
        <v>2</v>
      </c>
      <c r="Q17" s="217">
        <v>0</v>
      </c>
      <c r="R17" s="217">
        <v>0</v>
      </c>
      <c r="S17" s="217">
        <v>0</v>
      </c>
      <c r="T17" s="217">
        <v>0</v>
      </c>
    </row>
    <row r="18" spans="1:20" ht="53.1" customHeight="1">
      <c r="A18" s="176" t="s">
        <v>64</v>
      </c>
      <c r="B18" s="217">
        <v>0</v>
      </c>
      <c r="C18" s="217">
        <v>0</v>
      </c>
      <c r="D18" s="201">
        <v>0</v>
      </c>
      <c r="E18" s="217">
        <v>0</v>
      </c>
      <c r="F18" s="217">
        <v>0</v>
      </c>
      <c r="G18" s="217">
        <v>0</v>
      </c>
      <c r="H18" s="201">
        <v>0</v>
      </c>
      <c r="I18" s="217">
        <v>0</v>
      </c>
      <c r="J18" s="219">
        <f>G18-I18</f>
        <v>0</v>
      </c>
      <c r="K18" s="201">
        <v>0</v>
      </c>
      <c r="L18" s="217">
        <v>0</v>
      </c>
      <c r="M18" s="201">
        <v>0</v>
      </c>
      <c r="N18" s="217">
        <v>0</v>
      </c>
      <c r="O18" s="201">
        <v>0</v>
      </c>
      <c r="P18" s="217">
        <v>0</v>
      </c>
      <c r="Q18" s="217">
        <v>0</v>
      </c>
      <c r="R18" s="217">
        <v>0</v>
      </c>
      <c r="S18" s="217">
        <v>0</v>
      </c>
      <c r="T18" s="217">
        <v>0</v>
      </c>
    </row>
    <row r="19" spans="1:20" ht="53.1" customHeight="1">
      <c r="A19" s="176" t="s">
        <v>63</v>
      </c>
      <c r="B19" s="220">
        <v>7</v>
      </c>
      <c r="C19" s="220">
        <v>7</v>
      </c>
      <c r="D19" s="201">
        <f t="shared" si="0"/>
        <v>1</v>
      </c>
      <c r="E19" s="216">
        <v>6</v>
      </c>
      <c r="F19" s="217">
        <v>0</v>
      </c>
      <c r="G19" s="220">
        <v>7</v>
      </c>
      <c r="H19" s="201">
        <f t="shared" si="1"/>
        <v>1</v>
      </c>
      <c r="I19" s="218">
        <v>7</v>
      </c>
      <c r="J19" s="219">
        <f>G19-I19</f>
        <v>0</v>
      </c>
      <c r="K19" s="201">
        <f t="shared" si="3"/>
        <v>1</v>
      </c>
      <c r="L19" s="217">
        <v>0</v>
      </c>
      <c r="M19" s="201">
        <v>0</v>
      </c>
      <c r="N19" s="216">
        <v>6</v>
      </c>
      <c r="O19" s="201">
        <f t="shared" si="4"/>
        <v>1</v>
      </c>
      <c r="P19" s="216">
        <v>6</v>
      </c>
      <c r="Q19" s="217">
        <v>0</v>
      </c>
      <c r="R19" s="217">
        <v>0</v>
      </c>
      <c r="S19" s="217">
        <v>0</v>
      </c>
      <c r="T19" s="217">
        <v>0</v>
      </c>
    </row>
    <row r="20" spans="1:20" ht="53.1" customHeight="1">
      <c r="A20" s="176" t="s">
        <v>62</v>
      </c>
      <c r="B20" s="217">
        <v>0</v>
      </c>
      <c r="C20" s="217">
        <v>0</v>
      </c>
      <c r="D20" s="201">
        <v>0</v>
      </c>
      <c r="E20" s="217">
        <v>0</v>
      </c>
      <c r="F20" s="217">
        <v>0</v>
      </c>
      <c r="G20" s="217">
        <v>0</v>
      </c>
      <c r="H20" s="201">
        <v>0</v>
      </c>
      <c r="I20" s="217">
        <v>0</v>
      </c>
      <c r="J20" s="219">
        <f t="shared" si="2"/>
        <v>0</v>
      </c>
      <c r="K20" s="201">
        <v>0</v>
      </c>
      <c r="L20" s="217">
        <v>0</v>
      </c>
      <c r="M20" s="201">
        <v>0</v>
      </c>
      <c r="N20" s="217">
        <v>0</v>
      </c>
      <c r="O20" s="201">
        <v>0</v>
      </c>
      <c r="P20" s="217">
        <v>0</v>
      </c>
      <c r="Q20" s="217">
        <v>0</v>
      </c>
      <c r="R20" s="217">
        <v>0</v>
      </c>
      <c r="S20" s="217">
        <v>0</v>
      </c>
      <c r="T20" s="217">
        <v>0</v>
      </c>
    </row>
    <row r="21" spans="1:20" ht="53.1" customHeight="1">
      <c r="A21" s="176" t="s">
        <v>61</v>
      </c>
      <c r="B21" s="182">
        <v>1</v>
      </c>
      <c r="C21" s="182">
        <v>1</v>
      </c>
      <c r="D21" s="201">
        <v>0</v>
      </c>
      <c r="E21" s="216">
        <v>1</v>
      </c>
      <c r="F21" s="217">
        <v>0</v>
      </c>
      <c r="G21" s="220">
        <v>1</v>
      </c>
      <c r="H21" s="201">
        <f t="shared" si="1"/>
        <v>1</v>
      </c>
      <c r="I21" s="218">
        <v>1</v>
      </c>
      <c r="J21" s="219">
        <f t="shared" si="2"/>
        <v>0</v>
      </c>
      <c r="K21" s="201">
        <v>0</v>
      </c>
      <c r="L21" s="217">
        <v>0</v>
      </c>
      <c r="M21" s="201">
        <v>0</v>
      </c>
      <c r="N21" s="216">
        <v>1</v>
      </c>
      <c r="O21" s="201">
        <f t="shared" si="4"/>
        <v>1</v>
      </c>
      <c r="P21" s="216">
        <v>1</v>
      </c>
      <c r="Q21" s="217">
        <v>0</v>
      </c>
      <c r="R21" s="217">
        <v>0</v>
      </c>
      <c r="S21" s="217">
        <v>0</v>
      </c>
      <c r="T21" s="217">
        <v>0</v>
      </c>
    </row>
    <row r="22" spans="1:20" ht="53.1" customHeight="1">
      <c r="A22" s="176" t="s">
        <v>60</v>
      </c>
      <c r="B22" s="217">
        <v>0</v>
      </c>
      <c r="C22" s="217">
        <v>0</v>
      </c>
      <c r="D22" s="201">
        <v>0</v>
      </c>
      <c r="E22" s="217">
        <v>0</v>
      </c>
      <c r="F22" s="217">
        <v>0</v>
      </c>
      <c r="G22" s="217">
        <v>0</v>
      </c>
      <c r="H22" s="201">
        <v>0</v>
      </c>
      <c r="I22" s="217">
        <v>0</v>
      </c>
      <c r="J22" s="219">
        <f t="shared" si="2"/>
        <v>0</v>
      </c>
      <c r="K22" s="201">
        <v>0</v>
      </c>
      <c r="L22" s="217">
        <v>0</v>
      </c>
      <c r="M22" s="201">
        <v>0</v>
      </c>
      <c r="N22" s="217">
        <v>0</v>
      </c>
      <c r="O22" s="201">
        <v>0</v>
      </c>
      <c r="P22" s="217">
        <v>0</v>
      </c>
      <c r="Q22" s="217">
        <v>0</v>
      </c>
      <c r="R22" s="217">
        <v>0</v>
      </c>
      <c r="S22" s="217">
        <v>0</v>
      </c>
      <c r="T22" s="217">
        <v>0</v>
      </c>
    </row>
    <row r="23" spans="1:20" ht="53.1" customHeight="1">
      <c r="A23" s="176" t="s">
        <v>59</v>
      </c>
      <c r="B23" s="217">
        <v>0</v>
      </c>
      <c r="C23" s="217">
        <v>0</v>
      </c>
      <c r="D23" s="201">
        <v>0</v>
      </c>
      <c r="E23" s="217">
        <v>0</v>
      </c>
      <c r="F23" s="217">
        <v>0</v>
      </c>
      <c r="G23" s="217">
        <v>0</v>
      </c>
      <c r="H23" s="201">
        <v>0</v>
      </c>
      <c r="I23" s="217">
        <v>0</v>
      </c>
      <c r="J23" s="219">
        <f t="shared" si="2"/>
        <v>0</v>
      </c>
      <c r="K23" s="201">
        <v>0</v>
      </c>
      <c r="L23" s="217">
        <v>0</v>
      </c>
      <c r="M23" s="201">
        <v>0</v>
      </c>
      <c r="N23" s="217">
        <v>0</v>
      </c>
      <c r="O23" s="201">
        <v>0</v>
      </c>
      <c r="P23" s="217">
        <v>0</v>
      </c>
      <c r="Q23" s="217">
        <v>0</v>
      </c>
      <c r="R23" s="217">
        <v>0</v>
      </c>
      <c r="S23" s="217">
        <v>0</v>
      </c>
      <c r="T23" s="217">
        <v>0</v>
      </c>
    </row>
    <row r="24" spans="1:20" ht="53.1" customHeight="1">
      <c r="A24" s="176" t="s">
        <v>58</v>
      </c>
      <c r="B24" s="182">
        <v>2</v>
      </c>
      <c r="C24" s="182">
        <v>2</v>
      </c>
      <c r="D24" s="201">
        <f t="shared" si="0"/>
        <v>1</v>
      </c>
      <c r="E24" s="216">
        <v>2</v>
      </c>
      <c r="F24" s="216">
        <v>2</v>
      </c>
      <c r="G24" s="220">
        <v>2</v>
      </c>
      <c r="H24" s="201">
        <f t="shared" si="1"/>
        <v>1</v>
      </c>
      <c r="I24" s="218">
        <v>1</v>
      </c>
      <c r="J24" s="218">
        <f>G24-I24</f>
        <v>1</v>
      </c>
      <c r="K24" s="201">
        <f t="shared" si="3"/>
        <v>0.5</v>
      </c>
      <c r="L24" s="218">
        <v>1</v>
      </c>
      <c r="M24" s="201">
        <f>L24/F24</f>
        <v>0.5</v>
      </c>
      <c r="N24" s="216">
        <v>2</v>
      </c>
      <c r="O24" s="201">
        <f t="shared" si="4"/>
        <v>1</v>
      </c>
      <c r="P24" s="216">
        <v>2</v>
      </c>
      <c r="Q24" s="217">
        <v>0</v>
      </c>
      <c r="R24" s="217">
        <v>0</v>
      </c>
      <c r="S24" s="217">
        <v>0</v>
      </c>
      <c r="T24" s="217">
        <v>0</v>
      </c>
    </row>
    <row r="25" spans="1:20" ht="53.1" customHeight="1">
      <c r="A25" s="176" t="s">
        <v>57</v>
      </c>
      <c r="B25" s="220">
        <v>3</v>
      </c>
      <c r="C25" s="220">
        <v>3</v>
      </c>
      <c r="D25" s="201">
        <f t="shared" si="0"/>
        <v>1</v>
      </c>
      <c r="E25" s="216">
        <v>3</v>
      </c>
      <c r="F25" s="217">
        <v>0</v>
      </c>
      <c r="G25" s="220">
        <v>3</v>
      </c>
      <c r="H25" s="201">
        <f t="shared" si="1"/>
        <v>1</v>
      </c>
      <c r="I25" s="218">
        <v>3</v>
      </c>
      <c r="J25" s="219">
        <f t="shared" si="2"/>
        <v>0</v>
      </c>
      <c r="K25" s="201">
        <f t="shared" si="3"/>
        <v>1</v>
      </c>
      <c r="L25" s="217">
        <v>0</v>
      </c>
      <c r="M25" s="201">
        <v>0</v>
      </c>
      <c r="N25" s="216">
        <v>3</v>
      </c>
      <c r="O25" s="201">
        <f t="shared" si="4"/>
        <v>1</v>
      </c>
      <c r="P25" s="216">
        <v>3</v>
      </c>
      <c r="Q25" s="217">
        <v>0</v>
      </c>
      <c r="R25" s="217">
        <v>0</v>
      </c>
      <c r="S25" s="217">
        <v>0</v>
      </c>
      <c r="T25" s="217">
        <v>0</v>
      </c>
    </row>
    <row r="26" spans="1:20" ht="53.1" customHeight="1">
      <c r="A26" s="176" t="s">
        <v>56</v>
      </c>
      <c r="B26" s="217">
        <v>0</v>
      </c>
      <c r="C26" s="217">
        <v>0</v>
      </c>
      <c r="D26" s="201">
        <v>0</v>
      </c>
      <c r="E26" s="217">
        <v>0</v>
      </c>
      <c r="F26" s="217">
        <v>0</v>
      </c>
      <c r="G26" s="217">
        <v>0</v>
      </c>
      <c r="H26" s="201">
        <v>0</v>
      </c>
      <c r="I26" s="217">
        <v>0</v>
      </c>
      <c r="J26" s="219">
        <f>G26-I26</f>
        <v>0</v>
      </c>
      <c r="K26" s="201">
        <v>0</v>
      </c>
      <c r="L26" s="217">
        <v>0</v>
      </c>
      <c r="M26" s="201">
        <v>0</v>
      </c>
      <c r="N26" s="217">
        <v>0</v>
      </c>
      <c r="O26" s="201">
        <v>0</v>
      </c>
      <c r="P26" s="217">
        <v>0</v>
      </c>
      <c r="Q26" s="217">
        <v>0</v>
      </c>
      <c r="R26" s="217">
        <v>0</v>
      </c>
      <c r="S26" s="217">
        <v>0</v>
      </c>
      <c r="T26" s="217">
        <v>0</v>
      </c>
    </row>
    <row r="27" spans="1:20" ht="53.1" customHeight="1">
      <c r="A27" s="176" t="s">
        <v>55</v>
      </c>
      <c r="B27" s="217">
        <v>0</v>
      </c>
      <c r="C27" s="217">
        <v>0</v>
      </c>
      <c r="D27" s="201">
        <v>0</v>
      </c>
      <c r="E27" s="217">
        <v>0</v>
      </c>
      <c r="F27" s="217">
        <v>0</v>
      </c>
      <c r="G27" s="217">
        <v>0</v>
      </c>
      <c r="H27" s="201">
        <v>0</v>
      </c>
      <c r="I27" s="217">
        <v>0</v>
      </c>
      <c r="J27" s="219">
        <f>G27-I27</f>
        <v>0</v>
      </c>
      <c r="K27" s="201">
        <v>0</v>
      </c>
      <c r="L27" s="217">
        <v>0</v>
      </c>
      <c r="M27" s="201">
        <v>0</v>
      </c>
      <c r="N27" s="217">
        <v>0</v>
      </c>
      <c r="O27" s="201">
        <v>0</v>
      </c>
      <c r="P27" s="217">
        <v>0</v>
      </c>
      <c r="Q27" s="217">
        <v>0</v>
      </c>
      <c r="R27" s="217">
        <v>0</v>
      </c>
      <c r="S27" s="217">
        <v>0</v>
      </c>
      <c r="T27" s="217">
        <v>0</v>
      </c>
    </row>
    <row r="28" spans="1:20" ht="53.1" customHeight="1">
      <c r="A28" s="176" t="s">
        <v>2</v>
      </c>
      <c r="B28" s="220">
        <f>SUM(B5:B27)</f>
        <v>68</v>
      </c>
      <c r="C28" s="220">
        <f>SUM(C5:C27)</f>
        <v>68</v>
      </c>
      <c r="D28" s="201">
        <f t="shared" si="0"/>
        <v>1</v>
      </c>
      <c r="E28" s="198">
        <f>SUM(E5:E27)</f>
        <v>53</v>
      </c>
      <c r="F28" s="198">
        <f t="shared" ref="F28:G28" si="5">SUM(F5:F27)</f>
        <v>3</v>
      </c>
      <c r="G28" s="198">
        <f t="shared" si="5"/>
        <v>59</v>
      </c>
      <c r="H28" s="201">
        <f t="shared" si="1"/>
        <v>0.86764705882352944</v>
      </c>
      <c r="I28" s="222">
        <f>SUM(I5:I27)</f>
        <v>58</v>
      </c>
      <c r="J28" s="218">
        <f t="shared" ref="J28" si="6">G28-I28</f>
        <v>1</v>
      </c>
      <c r="K28" s="201">
        <f t="shared" si="3"/>
        <v>0.98305084745762716</v>
      </c>
      <c r="L28" s="218">
        <f>SUM(L5:L27)</f>
        <v>2</v>
      </c>
      <c r="M28" s="201">
        <f t="shared" ref="M28" si="7">L28/F28</f>
        <v>0.66666666666666663</v>
      </c>
      <c r="N28" s="216">
        <f>SUM(N5:N27)</f>
        <v>46</v>
      </c>
      <c r="O28" s="201">
        <f t="shared" si="4"/>
        <v>0.97058823529411764</v>
      </c>
      <c r="P28" s="216">
        <f>SUM(P5:P27)</f>
        <v>64</v>
      </c>
      <c r="Q28" s="217">
        <v>0</v>
      </c>
      <c r="R28" s="217">
        <v>0</v>
      </c>
      <c r="S28" s="217">
        <v>0</v>
      </c>
      <c r="T28" s="217">
        <v>0</v>
      </c>
    </row>
    <row r="29" spans="1:20" ht="27.95" customHeight="1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12"/>
    </row>
    <row r="30" spans="1:20" ht="3.6" customHeight="1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</row>
    <row r="31" spans="1:20" ht="19.5" hidden="1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51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31"/>
  <sheetViews>
    <sheetView zoomScale="80" zoomScaleNormal="80" workbookViewId="0">
      <selection activeCell="B5" sqref="B5:C27"/>
    </sheetView>
  </sheetViews>
  <sheetFormatPr defaultColWidth="8.875" defaultRowHeight="16.5"/>
  <cols>
    <col min="1" max="1" width="13.75" style="2" customWidth="1"/>
    <col min="2" max="2" width="9.375" style="13" customWidth="1"/>
    <col min="3" max="4" width="9.375" style="2" customWidth="1"/>
    <col min="5" max="7" width="9.375" style="13" customWidth="1"/>
    <col min="8" max="8" width="9.375" style="2" customWidth="1"/>
    <col min="9" max="9" width="9.375" style="20" customWidth="1"/>
    <col min="10" max="10" width="9.375" style="3" customWidth="1"/>
    <col min="11" max="11" width="9.375" style="2" customWidth="1"/>
    <col min="12" max="12" width="9.375" style="13" customWidth="1"/>
    <col min="13" max="13" width="9.375" style="2" customWidth="1"/>
    <col min="14" max="15" width="9.375" style="13" customWidth="1"/>
    <col min="16" max="20" width="9.375" style="2" customWidth="1"/>
    <col min="21" max="16384" width="8.875" style="2"/>
  </cols>
  <sheetData>
    <row r="1" spans="1:22" ht="57" customHeight="1">
      <c r="A1" s="283" t="s">
        <v>113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</row>
    <row r="2" spans="1:22" ht="63.75" customHeight="1">
      <c r="A2" s="294" t="s">
        <v>103</v>
      </c>
      <c r="B2" s="294" t="s">
        <v>102</v>
      </c>
      <c r="C2" s="294"/>
      <c r="D2" s="294"/>
      <c r="E2" s="294" t="s">
        <v>101</v>
      </c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1" t="s">
        <v>100</v>
      </c>
      <c r="Q2" s="294" t="s">
        <v>99</v>
      </c>
      <c r="R2" s="294"/>
      <c r="S2" s="294"/>
      <c r="T2" s="36" t="s">
        <v>98</v>
      </c>
      <c r="U2" s="8"/>
      <c r="V2" s="7"/>
    </row>
    <row r="3" spans="1:22" ht="30.95" customHeight="1">
      <c r="A3" s="294"/>
      <c r="B3" s="279" t="s">
        <v>97</v>
      </c>
      <c r="C3" s="293" t="s">
        <v>96</v>
      </c>
      <c r="D3" s="293" t="s">
        <v>95</v>
      </c>
      <c r="E3" s="279" t="s">
        <v>94</v>
      </c>
      <c r="F3" s="279"/>
      <c r="G3" s="294" t="s">
        <v>93</v>
      </c>
      <c r="H3" s="294"/>
      <c r="I3" s="294"/>
      <c r="J3" s="294"/>
      <c r="K3" s="294"/>
      <c r="L3" s="294"/>
      <c r="M3" s="294"/>
      <c r="N3" s="294" t="s">
        <v>92</v>
      </c>
      <c r="O3" s="294"/>
      <c r="P3" s="291"/>
      <c r="Q3" s="295" t="s">
        <v>0</v>
      </c>
      <c r="R3" s="293" t="s">
        <v>91</v>
      </c>
      <c r="S3" s="293"/>
      <c r="T3" s="293" t="s">
        <v>7</v>
      </c>
      <c r="U3" s="8"/>
      <c r="V3" s="7"/>
    </row>
    <row r="4" spans="1:22" s="6" customFormat="1" ht="75" customHeight="1">
      <c r="A4" s="294"/>
      <c r="B4" s="279"/>
      <c r="C4" s="293"/>
      <c r="D4" s="293"/>
      <c r="E4" s="77" t="s">
        <v>90</v>
      </c>
      <c r="F4" s="77" t="s">
        <v>89</v>
      </c>
      <c r="G4" s="72" t="s">
        <v>88</v>
      </c>
      <c r="H4" s="9" t="s">
        <v>87</v>
      </c>
      <c r="I4" s="71" t="s">
        <v>86</v>
      </c>
      <c r="J4" s="10" t="s">
        <v>85</v>
      </c>
      <c r="K4" s="10" t="s">
        <v>84</v>
      </c>
      <c r="L4" s="71" t="s">
        <v>83</v>
      </c>
      <c r="M4" s="10" t="s">
        <v>82</v>
      </c>
      <c r="N4" s="77" t="s">
        <v>81</v>
      </c>
      <c r="O4" s="77" t="s">
        <v>80</v>
      </c>
      <c r="P4" s="291"/>
      <c r="Q4" s="295"/>
      <c r="R4" s="10" t="s">
        <v>79</v>
      </c>
      <c r="S4" s="10" t="s">
        <v>78</v>
      </c>
      <c r="T4" s="293"/>
    </row>
    <row r="5" spans="1:22" s="6" customFormat="1" ht="41.1" customHeight="1">
      <c r="A5" s="31" t="s">
        <v>77</v>
      </c>
      <c r="B5" s="73">
        <v>0</v>
      </c>
      <c r="C5" s="52">
        <v>0</v>
      </c>
      <c r="D5" s="28">
        <v>0</v>
      </c>
      <c r="E5" s="73">
        <v>0</v>
      </c>
      <c r="F5" s="73">
        <v>0</v>
      </c>
      <c r="G5" s="73">
        <v>0</v>
      </c>
      <c r="H5" s="28">
        <v>0</v>
      </c>
      <c r="I5" s="73">
        <v>0</v>
      </c>
      <c r="J5" s="29">
        <f t="shared" ref="J5:J28" si="0">G5-I5</f>
        <v>0</v>
      </c>
      <c r="K5" s="28">
        <v>0</v>
      </c>
      <c r="L5" s="73">
        <v>0</v>
      </c>
      <c r="M5" s="28">
        <v>0</v>
      </c>
      <c r="N5" s="73">
        <v>0</v>
      </c>
      <c r="O5" s="21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</row>
    <row r="6" spans="1:22" ht="41.1" customHeight="1">
      <c r="A6" s="31" t="s">
        <v>76</v>
      </c>
      <c r="B6" s="39">
        <v>3</v>
      </c>
      <c r="C6" s="32">
        <v>3</v>
      </c>
      <c r="D6" s="28">
        <f t="shared" ref="D6:D28" si="1">C6/B6</f>
        <v>1</v>
      </c>
      <c r="E6" s="81">
        <v>4</v>
      </c>
      <c r="F6" s="73">
        <v>0</v>
      </c>
      <c r="G6" s="39">
        <v>3</v>
      </c>
      <c r="H6" s="28">
        <f t="shared" ref="H6:H28" si="2">G6/B6</f>
        <v>1</v>
      </c>
      <c r="I6" s="74">
        <v>3</v>
      </c>
      <c r="J6" s="29">
        <f t="shared" si="0"/>
        <v>0</v>
      </c>
      <c r="K6" s="28">
        <v>0</v>
      </c>
      <c r="L6" s="73">
        <v>0</v>
      </c>
      <c r="M6" s="28">
        <v>0</v>
      </c>
      <c r="N6" s="38">
        <v>3</v>
      </c>
      <c r="O6" s="21">
        <v>1</v>
      </c>
      <c r="P6" s="33">
        <v>3</v>
      </c>
      <c r="Q6" s="52">
        <v>0</v>
      </c>
      <c r="R6" s="52">
        <v>0</v>
      </c>
      <c r="S6" s="52">
        <v>0</v>
      </c>
      <c r="T6" s="52">
        <v>0</v>
      </c>
    </row>
    <row r="7" spans="1:22" ht="41.1" customHeight="1">
      <c r="A7" s="31" t="s">
        <v>75</v>
      </c>
      <c r="B7" s="39">
        <v>2</v>
      </c>
      <c r="C7" s="34">
        <v>2</v>
      </c>
      <c r="D7" s="28">
        <f t="shared" si="1"/>
        <v>1</v>
      </c>
      <c r="E7" s="81">
        <v>3</v>
      </c>
      <c r="F7" s="38">
        <v>1</v>
      </c>
      <c r="G7" s="39">
        <v>2</v>
      </c>
      <c r="H7" s="28">
        <f t="shared" si="2"/>
        <v>1</v>
      </c>
      <c r="I7" s="74">
        <v>2</v>
      </c>
      <c r="J7" s="29">
        <f t="shared" si="0"/>
        <v>0</v>
      </c>
      <c r="K7" s="28">
        <f t="shared" ref="K7:K28" si="3">I7/G7</f>
        <v>1</v>
      </c>
      <c r="L7" s="74">
        <v>1</v>
      </c>
      <c r="M7" s="28">
        <f t="shared" ref="M7:M28" si="4">L7/F7</f>
        <v>1</v>
      </c>
      <c r="N7" s="38">
        <v>2</v>
      </c>
      <c r="O7" s="21">
        <v>1</v>
      </c>
      <c r="P7" s="33">
        <v>2</v>
      </c>
      <c r="Q7" s="52">
        <v>0</v>
      </c>
      <c r="R7" s="52">
        <v>0</v>
      </c>
      <c r="S7" s="52">
        <v>0</v>
      </c>
      <c r="T7" s="52">
        <v>0</v>
      </c>
      <c r="U7" s="5"/>
    </row>
    <row r="8" spans="1:22" ht="41.1" customHeight="1">
      <c r="A8" s="31" t="s">
        <v>74</v>
      </c>
      <c r="B8" s="39">
        <v>1</v>
      </c>
      <c r="C8" s="32">
        <v>1</v>
      </c>
      <c r="D8" s="28">
        <f t="shared" si="1"/>
        <v>1</v>
      </c>
      <c r="E8" s="81">
        <v>1</v>
      </c>
      <c r="F8" s="73">
        <v>0</v>
      </c>
      <c r="G8" s="39">
        <v>1</v>
      </c>
      <c r="H8" s="28">
        <f t="shared" si="2"/>
        <v>1</v>
      </c>
      <c r="I8" s="74">
        <v>1</v>
      </c>
      <c r="J8" s="29">
        <f t="shared" si="0"/>
        <v>0</v>
      </c>
      <c r="K8" s="28">
        <v>0</v>
      </c>
      <c r="L8" s="73">
        <v>0</v>
      </c>
      <c r="M8" s="28">
        <v>0</v>
      </c>
      <c r="N8" s="38">
        <v>1</v>
      </c>
      <c r="O8" s="21">
        <f t="shared" ref="O8:O17" si="5">(E8+G8-N8)/B8</f>
        <v>1</v>
      </c>
      <c r="P8" s="33">
        <v>1</v>
      </c>
      <c r="Q8" s="52">
        <v>0</v>
      </c>
      <c r="R8" s="52">
        <v>0</v>
      </c>
      <c r="S8" s="52">
        <v>0</v>
      </c>
      <c r="T8" s="52">
        <v>0</v>
      </c>
    </row>
    <row r="9" spans="1:22" ht="41.1" customHeight="1">
      <c r="A9" s="31" t="s">
        <v>73</v>
      </c>
      <c r="B9" s="39">
        <v>4</v>
      </c>
      <c r="C9" s="32">
        <v>4</v>
      </c>
      <c r="D9" s="28">
        <f t="shared" si="1"/>
        <v>1</v>
      </c>
      <c r="E9" s="81">
        <v>4</v>
      </c>
      <c r="F9" s="73">
        <v>0</v>
      </c>
      <c r="G9" s="39">
        <v>4</v>
      </c>
      <c r="H9" s="28">
        <f t="shared" si="2"/>
        <v>1</v>
      </c>
      <c r="I9" s="74">
        <v>4</v>
      </c>
      <c r="J9" s="29">
        <f t="shared" si="0"/>
        <v>0</v>
      </c>
      <c r="K9" s="28">
        <f t="shared" si="3"/>
        <v>1</v>
      </c>
      <c r="L9" s="73">
        <v>0</v>
      </c>
      <c r="M9" s="28">
        <v>0</v>
      </c>
      <c r="N9" s="38">
        <v>4</v>
      </c>
      <c r="O9" s="21">
        <f t="shared" si="5"/>
        <v>1</v>
      </c>
      <c r="P9" s="33">
        <v>4</v>
      </c>
      <c r="Q9" s="52">
        <v>0</v>
      </c>
      <c r="R9" s="52">
        <v>0</v>
      </c>
      <c r="S9" s="52">
        <v>0</v>
      </c>
      <c r="T9" s="52">
        <v>0</v>
      </c>
    </row>
    <row r="10" spans="1:22" ht="41.1" customHeight="1">
      <c r="A10" s="31" t="s">
        <v>72</v>
      </c>
      <c r="B10" s="73">
        <v>0</v>
      </c>
      <c r="C10" s="52">
        <v>0</v>
      </c>
      <c r="D10" s="28">
        <v>0</v>
      </c>
      <c r="E10" s="73">
        <v>0</v>
      </c>
      <c r="F10" s="73">
        <v>0</v>
      </c>
      <c r="G10" s="73">
        <v>0</v>
      </c>
      <c r="H10" s="28">
        <v>0</v>
      </c>
      <c r="I10" s="22">
        <v>0</v>
      </c>
      <c r="J10" s="29">
        <f t="shared" si="0"/>
        <v>0</v>
      </c>
      <c r="K10" s="28">
        <v>0</v>
      </c>
      <c r="L10" s="73">
        <v>0</v>
      </c>
      <c r="M10" s="28">
        <v>0</v>
      </c>
      <c r="N10" s="73">
        <v>0</v>
      </c>
      <c r="O10" s="21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2" ht="41.1" customHeight="1">
      <c r="A11" s="31" t="s">
        <v>71</v>
      </c>
      <c r="B11" s="73">
        <v>0</v>
      </c>
      <c r="C11" s="52">
        <v>0</v>
      </c>
      <c r="D11" s="28">
        <v>0</v>
      </c>
      <c r="E11" s="73">
        <v>0</v>
      </c>
      <c r="F11" s="73">
        <v>0</v>
      </c>
      <c r="G11" s="73">
        <v>0</v>
      </c>
      <c r="H11" s="28">
        <v>0</v>
      </c>
      <c r="I11" s="22">
        <v>0</v>
      </c>
      <c r="J11" s="29">
        <f t="shared" si="0"/>
        <v>0</v>
      </c>
      <c r="K11" s="28">
        <v>0</v>
      </c>
      <c r="L11" s="73">
        <v>0</v>
      </c>
      <c r="M11" s="28">
        <v>0</v>
      </c>
      <c r="N11" s="73">
        <v>0</v>
      </c>
      <c r="O11" s="21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</row>
    <row r="12" spans="1:22" ht="41.1" customHeight="1">
      <c r="A12" s="31" t="s">
        <v>70</v>
      </c>
      <c r="B12" s="40">
        <v>2</v>
      </c>
      <c r="C12" s="35">
        <v>2</v>
      </c>
      <c r="D12" s="28">
        <f t="shared" si="1"/>
        <v>1</v>
      </c>
      <c r="E12" s="73">
        <v>0</v>
      </c>
      <c r="F12" s="73">
        <v>0</v>
      </c>
      <c r="G12" s="40">
        <v>2</v>
      </c>
      <c r="H12" s="28">
        <f t="shared" si="2"/>
        <v>1</v>
      </c>
      <c r="I12" s="74" t="s">
        <v>116</v>
      </c>
      <c r="J12" s="29">
        <f t="shared" si="0"/>
        <v>0</v>
      </c>
      <c r="K12" s="28">
        <f t="shared" si="3"/>
        <v>1</v>
      </c>
      <c r="L12" s="73">
        <v>0</v>
      </c>
      <c r="M12" s="28">
        <v>0</v>
      </c>
      <c r="N12" s="38">
        <v>1</v>
      </c>
      <c r="O12" s="21">
        <f t="shared" si="5"/>
        <v>0.5</v>
      </c>
      <c r="P12" s="33">
        <v>1</v>
      </c>
      <c r="Q12" s="52">
        <v>0</v>
      </c>
      <c r="R12" s="52">
        <v>0</v>
      </c>
      <c r="S12" s="52">
        <v>0</v>
      </c>
      <c r="T12" s="52">
        <v>0</v>
      </c>
    </row>
    <row r="13" spans="1:22" ht="41.1" customHeight="1">
      <c r="A13" s="31" t="s">
        <v>69</v>
      </c>
      <c r="B13" s="39">
        <v>1</v>
      </c>
      <c r="C13" s="32">
        <v>1</v>
      </c>
      <c r="D13" s="28">
        <f t="shared" si="1"/>
        <v>1</v>
      </c>
      <c r="E13" s="81">
        <v>2</v>
      </c>
      <c r="F13" s="73">
        <v>0</v>
      </c>
      <c r="G13" s="39">
        <v>1</v>
      </c>
      <c r="H13" s="28">
        <f t="shared" si="2"/>
        <v>1</v>
      </c>
      <c r="I13" s="74">
        <v>1</v>
      </c>
      <c r="J13" s="29">
        <f t="shared" si="0"/>
        <v>0</v>
      </c>
      <c r="K13" s="28">
        <f t="shared" si="3"/>
        <v>1</v>
      </c>
      <c r="L13" s="73">
        <v>0</v>
      </c>
      <c r="M13" s="28">
        <v>0</v>
      </c>
      <c r="N13" s="73">
        <v>0</v>
      </c>
      <c r="O13" s="21">
        <v>1</v>
      </c>
      <c r="P13" s="33">
        <v>1</v>
      </c>
      <c r="Q13" s="52">
        <v>0</v>
      </c>
      <c r="R13" s="52">
        <v>0</v>
      </c>
      <c r="S13" s="52">
        <v>0</v>
      </c>
      <c r="T13" s="52">
        <v>0</v>
      </c>
    </row>
    <row r="14" spans="1:22" ht="41.1" customHeight="1">
      <c r="A14" s="31" t="s">
        <v>68</v>
      </c>
      <c r="B14" s="39">
        <v>1</v>
      </c>
      <c r="C14" s="32">
        <v>1</v>
      </c>
      <c r="D14" s="28">
        <f t="shared" si="1"/>
        <v>1</v>
      </c>
      <c r="E14" s="81">
        <v>1</v>
      </c>
      <c r="F14" s="73">
        <v>0</v>
      </c>
      <c r="G14" s="39">
        <v>1</v>
      </c>
      <c r="H14" s="28">
        <f t="shared" si="2"/>
        <v>1</v>
      </c>
      <c r="I14" s="74">
        <v>1</v>
      </c>
      <c r="J14" s="29">
        <f t="shared" si="0"/>
        <v>0</v>
      </c>
      <c r="K14" s="28">
        <v>0</v>
      </c>
      <c r="L14" s="73">
        <v>0</v>
      </c>
      <c r="M14" s="28">
        <v>0</v>
      </c>
      <c r="N14" s="38">
        <v>1</v>
      </c>
      <c r="O14" s="21">
        <f t="shared" si="5"/>
        <v>1</v>
      </c>
      <c r="P14" s="33">
        <v>1</v>
      </c>
      <c r="Q14" s="52">
        <v>0</v>
      </c>
      <c r="R14" s="52">
        <v>0</v>
      </c>
      <c r="S14" s="52">
        <v>0</v>
      </c>
      <c r="T14" s="52">
        <v>0</v>
      </c>
    </row>
    <row r="15" spans="1:22" ht="41.1" customHeight="1">
      <c r="A15" s="31" t="s">
        <v>67</v>
      </c>
      <c r="B15" s="39">
        <v>3</v>
      </c>
      <c r="C15" s="32">
        <v>3</v>
      </c>
      <c r="D15" s="28">
        <f t="shared" si="1"/>
        <v>1</v>
      </c>
      <c r="E15" s="81">
        <v>3</v>
      </c>
      <c r="F15" s="73">
        <v>0</v>
      </c>
      <c r="G15" s="39">
        <v>3</v>
      </c>
      <c r="H15" s="28">
        <f t="shared" si="2"/>
        <v>1</v>
      </c>
      <c r="I15" s="74">
        <v>3</v>
      </c>
      <c r="J15" s="29">
        <f t="shared" si="0"/>
        <v>0</v>
      </c>
      <c r="K15" s="28">
        <v>0</v>
      </c>
      <c r="L15" s="73">
        <v>0</v>
      </c>
      <c r="M15" s="28">
        <v>0</v>
      </c>
      <c r="N15" s="38">
        <v>3</v>
      </c>
      <c r="O15" s="21">
        <f t="shared" si="5"/>
        <v>1</v>
      </c>
      <c r="P15" s="33">
        <v>3</v>
      </c>
      <c r="Q15" s="52">
        <v>0</v>
      </c>
      <c r="R15" s="52">
        <v>0</v>
      </c>
      <c r="S15" s="52">
        <v>0</v>
      </c>
      <c r="T15" s="52">
        <v>0</v>
      </c>
    </row>
    <row r="16" spans="1:22" ht="41.1" customHeight="1">
      <c r="A16" s="31" t="s">
        <v>66</v>
      </c>
      <c r="B16" s="73">
        <v>0</v>
      </c>
      <c r="C16" s="52">
        <v>0</v>
      </c>
      <c r="D16" s="28">
        <v>0</v>
      </c>
      <c r="E16" s="73">
        <v>0</v>
      </c>
      <c r="F16" s="73">
        <v>0</v>
      </c>
      <c r="G16" s="73">
        <v>0</v>
      </c>
      <c r="H16" s="28">
        <v>0</v>
      </c>
      <c r="I16" s="73">
        <v>0</v>
      </c>
      <c r="J16" s="29">
        <f t="shared" si="0"/>
        <v>0</v>
      </c>
      <c r="K16" s="28">
        <v>0</v>
      </c>
      <c r="L16" s="73">
        <v>0</v>
      </c>
      <c r="M16" s="28">
        <v>0</v>
      </c>
      <c r="N16" s="73">
        <v>0</v>
      </c>
      <c r="O16" s="21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ht="41.1" customHeight="1">
      <c r="A17" s="31" t="s">
        <v>65</v>
      </c>
      <c r="B17" s="39">
        <v>1</v>
      </c>
      <c r="C17" s="34">
        <v>1</v>
      </c>
      <c r="D17" s="28">
        <f t="shared" si="1"/>
        <v>1</v>
      </c>
      <c r="E17" s="38">
        <v>1</v>
      </c>
      <c r="F17" s="73">
        <v>0</v>
      </c>
      <c r="G17" s="39">
        <v>1</v>
      </c>
      <c r="H17" s="28">
        <f t="shared" si="2"/>
        <v>1</v>
      </c>
      <c r="I17" s="74">
        <v>1</v>
      </c>
      <c r="J17" s="29">
        <f t="shared" si="0"/>
        <v>0</v>
      </c>
      <c r="K17" s="28">
        <f t="shared" si="3"/>
        <v>1</v>
      </c>
      <c r="L17" s="73">
        <v>0</v>
      </c>
      <c r="M17" s="28">
        <v>0</v>
      </c>
      <c r="N17" s="81">
        <v>1</v>
      </c>
      <c r="O17" s="21">
        <f t="shared" si="5"/>
        <v>1</v>
      </c>
      <c r="P17" s="33">
        <v>1</v>
      </c>
      <c r="Q17" s="52">
        <v>0</v>
      </c>
      <c r="R17" s="52">
        <v>0</v>
      </c>
      <c r="S17" s="52">
        <v>0</v>
      </c>
      <c r="T17" s="52">
        <v>0</v>
      </c>
    </row>
    <row r="18" spans="1:20" ht="41.1" customHeight="1">
      <c r="A18" s="31" t="s">
        <v>64</v>
      </c>
      <c r="B18" s="73">
        <v>0</v>
      </c>
      <c r="C18" s="52">
        <v>0</v>
      </c>
      <c r="D18" s="28">
        <v>0</v>
      </c>
      <c r="E18" s="73">
        <v>0</v>
      </c>
      <c r="F18" s="73">
        <v>0</v>
      </c>
      <c r="G18" s="73">
        <v>0</v>
      </c>
      <c r="H18" s="28">
        <v>0</v>
      </c>
      <c r="I18" s="73">
        <v>0</v>
      </c>
      <c r="J18" s="29">
        <f t="shared" si="0"/>
        <v>0</v>
      </c>
      <c r="K18" s="28">
        <v>0</v>
      </c>
      <c r="L18" s="73">
        <v>0</v>
      </c>
      <c r="M18" s="28">
        <v>0</v>
      </c>
      <c r="N18" s="73">
        <v>0</v>
      </c>
      <c r="O18" s="21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</row>
    <row r="19" spans="1:20" ht="41.1" customHeight="1">
      <c r="A19" s="31" t="s">
        <v>63</v>
      </c>
      <c r="B19" s="73">
        <v>0</v>
      </c>
      <c r="C19" s="52">
        <v>0</v>
      </c>
      <c r="D19" s="28">
        <v>0</v>
      </c>
      <c r="E19" s="73">
        <v>0</v>
      </c>
      <c r="F19" s="73">
        <v>0</v>
      </c>
      <c r="G19" s="73">
        <v>0</v>
      </c>
      <c r="H19" s="28">
        <v>0</v>
      </c>
      <c r="I19" s="73">
        <v>0</v>
      </c>
      <c r="J19" s="29">
        <f t="shared" si="0"/>
        <v>0</v>
      </c>
      <c r="K19" s="28">
        <v>0</v>
      </c>
      <c r="L19" s="73">
        <v>0</v>
      </c>
      <c r="M19" s="28">
        <v>0</v>
      </c>
      <c r="N19" s="73">
        <v>0</v>
      </c>
      <c r="O19" s="21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</row>
    <row r="20" spans="1:20" ht="41.1" customHeight="1">
      <c r="A20" s="31" t="s">
        <v>62</v>
      </c>
      <c r="B20" s="73">
        <v>0</v>
      </c>
      <c r="C20" s="52">
        <v>0</v>
      </c>
      <c r="D20" s="28">
        <v>0</v>
      </c>
      <c r="E20" s="73">
        <v>0</v>
      </c>
      <c r="F20" s="73">
        <v>0</v>
      </c>
      <c r="G20" s="73">
        <v>0</v>
      </c>
      <c r="H20" s="28">
        <v>0</v>
      </c>
      <c r="I20" s="73">
        <v>0</v>
      </c>
      <c r="J20" s="29">
        <f t="shared" si="0"/>
        <v>0</v>
      </c>
      <c r="K20" s="28">
        <v>0</v>
      </c>
      <c r="L20" s="73">
        <v>0</v>
      </c>
      <c r="M20" s="28">
        <v>0</v>
      </c>
      <c r="N20" s="73">
        <v>0</v>
      </c>
      <c r="O20" s="21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</row>
    <row r="21" spans="1:20" ht="41.1" customHeight="1">
      <c r="A21" s="31" t="s">
        <v>61</v>
      </c>
      <c r="B21" s="73">
        <v>0</v>
      </c>
      <c r="C21" s="52">
        <v>0</v>
      </c>
      <c r="D21" s="28">
        <v>0</v>
      </c>
      <c r="E21" s="73">
        <v>0</v>
      </c>
      <c r="F21" s="73">
        <v>0</v>
      </c>
      <c r="G21" s="73">
        <v>0</v>
      </c>
      <c r="H21" s="28">
        <v>0</v>
      </c>
      <c r="I21" s="73">
        <v>0</v>
      </c>
      <c r="J21" s="29">
        <f t="shared" si="0"/>
        <v>0</v>
      </c>
      <c r="K21" s="28">
        <v>0</v>
      </c>
      <c r="L21" s="73">
        <v>0</v>
      </c>
      <c r="M21" s="28">
        <v>0</v>
      </c>
      <c r="N21" s="73">
        <v>0</v>
      </c>
      <c r="O21" s="21">
        <v>0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</row>
    <row r="22" spans="1:20" ht="41.1" customHeight="1">
      <c r="A22" s="31" t="s">
        <v>60</v>
      </c>
      <c r="B22" s="73">
        <v>0</v>
      </c>
      <c r="C22" s="52">
        <v>0</v>
      </c>
      <c r="D22" s="28">
        <v>0</v>
      </c>
      <c r="E22" s="73">
        <v>0</v>
      </c>
      <c r="F22" s="73">
        <v>0</v>
      </c>
      <c r="G22" s="73">
        <v>0</v>
      </c>
      <c r="H22" s="28">
        <v>0</v>
      </c>
      <c r="I22" s="73">
        <v>0</v>
      </c>
      <c r="J22" s="29">
        <f t="shared" si="0"/>
        <v>0</v>
      </c>
      <c r="K22" s="28">
        <v>0</v>
      </c>
      <c r="L22" s="73">
        <v>0</v>
      </c>
      <c r="M22" s="28">
        <v>0</v>
      </c>
      <c r="N22" s="73">
        <v>0</v>
      </c>
      <c r="O22" s="21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</row>
    <row r="23" spans="1:20" ht="41.1" customHeight="1">
      <c r="A23" s="31" t="s">
        <v>59</v>
      </c>
      <c r="B23" s="73">
        <v>0</v>
      </c>
      <c r="C23" s="52">
        <v>0</v>
      </c>
      <c r="D23" s="28">
        <v>0</v>
      </c>
      <c r="E23" s="73">
        <v>0</v>
      </c>
      <c r="F23" s="73">
        <v>0</v>
      </c>
      <c r="G23" s="73">
        <v>0</v>
      </c>
      <c r="H23" s="28">
        <v>0</v>
      </c>
      <c r="I23" s="73">
        <v>0</v>
      </c>
      <c r="J23" s="29">
        <f t="shared" si="0"/>
        <v>0</v>
      </c>
      <c r="K23" s="28">
        <v>0</v>
      </c>
      <c r="L23" s="73">
        <v>0</v>
      </c>
      <c r="M23" s="28">
        <v>0</v>
      </c>
      <c r="N23" s="73">
        <v>0</v>
      </c>
      <c r="O23" s="21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ht="41.1" customHeight="1">
      <c r="A24" s="31" t="s">
        <v>58</v>
      </c>
      <c r="B24" s="73">
        <v>0</v>
      </c>
      <c r="C24" s="52">
        <v>0</v>
      </c>
      <c r="D24" s="28">
        <v>0</v>
      </c>
      <c r="E24" s="73">
        <v>0</v>
      </c>
      <c r="F24" s="73">
        <v>0</v>
      </c>
      <c r="G24" s="73">
        <v>0</v>
      </c>
      <c r="H24" s="28">
        <v>0</v>
      </c>
      <c r="I24" s="73">
        <v>0</v>
      </c>
      <c r="J24" s="29">
        <f t="shared" si="0"/>
        <v>0</v>
      </c>
      <c r="K24" s="28">
        <v>0</v>
      </c>
      <c r="L24" s="73">
        <v>0</v>
      </c>
      <c r="M24" s="28">
        <v>0</v>
      </c>
      <c r="N24" s="73">
        <v>0</v>
      </c>
      <c r="O24" s="21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ht="41.1" customHeight="1">
      <c r="A25" s="31" t="s">
        <v>57</v>
      </c>
      <c r="B25" s="73">
        <v>0</v>
      </c>
      <c r="C25" s="52">
        <v>0</v>
      </c>
      <c r="D25" s="28">
        <v>0</v>
      </c>
      <c r="E25" s="73">
        <v>0</v>
      </c>
      <c r="F25" s="73">
        <v>0</v>
      </c>
      <c r="G25" s="73">
        <v>0</v>
      </c>
      <c r="H25" s="28">
        <v>0</v>
      </c>
      <c r="I25" s="73">
        <v>0</v>
      </c>
      <c r="J25" s="29">
        <f t="shared" si="0"/>
        <v>0</v>
      </c>
      <c r="K25" s="28">
        <v>0</v>
      </c>
      <c r="L25" s="73">
        <v>0</v>
      </c>
      <c r="M25" s="28">
        <v>0</v>
      </c>
      <c r="N25" s="73">
        <v>0</v>
      </c>
      <c r="O25" s="21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</row>
    <row r="26" spans="1:20" ht="41.1" customHeight="1">
      <c r="A26" s="31" t="s">
        <v>56</v>
      </c>
      <c r="B26" s="73">
        <v>0</v>
      </c>
      <c r="C26" s="52">
        <v>0</v>
      </c>
      <c r="D26" s="28">
        <v>0</v>
      </c>
      <c r="E26" s="73">
        <v>0</v>
      </c>
      <c r="F26" s="73">
        <v>0</v>
      </c>
      <c r="G26" s="73">
        <v>0</v>
      </c>
      <c r="H26" s="28">
        <v>0</v>
      </c>
      <c r="I26" s="73">
        <v>0</v>
      </c>
      <c r="J26" s="29">
        <f t="shared" si="0"/>
        <v>0</v>
      </c>
      <c r="K26" s="28">
        <v>0</v>
      </c>
      <c r="L26" s="73">
        <v>0</v>
      </c>
      <c r="M26" s="28">
        <v>0</v>
      </c>
      <c r="N26" s="73">
        <v>0</v>
      </c>
      <c r="O26" s="21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ht="41.1" customHeight="1">
      <c r="A27" s="31" t="s">
        <v>55</v>
      </c>
      <c r="B27" s="73">
        <v>0</v>
      </c>
      <c r="C27" s="52">
        <v>0</v>
      </c>
      <c r="D27" s="28">
        <v>0</v>
      </c>
      <c r="E27" s="73">
        <v>0</v>
      </c>
      <c r="F27" s="73">
        <v>0</v>
      </c>
      <c r="G27" s="73">
        <v>0</v>
      </c>
      <c r="H27" s="28">
        <v>0</v>
      </c>
      <c r="I27" s="73">
        <v>0</v>
      </c>
      <c r="J27" s="29">
        <f t="shared" si="0"/>
        <v>0</v>
      </c>
      <c r="K27" s="28">
        <v>0</v>
      </c>
      <c r="L27" s="73">
        <v>0</v>
      </c>
      <c r="M27" s="28">
        <v>0</v>
      </c>
      <c r="N27" s="73">
        <v>0</v>
      </c>
      <c r="O27" s="21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ht="41.1" customHeight="1">
      <c r="A28" s="82" t="s">
        <v>2</v>
      </c>
      <c r="B28" s="39">
        <f>SUM(B5:B27)</f>
        <v>18</v>
      </c>
      <c r="C28" s="39">
        <f>SUM(C5:C27)</f>
        <v>18</v>
      </c>
      <c r="D28" s="21">
        <f t="shared" si="1"/>
        <v>1</v>
      </c>
      <c r="E28" s="39">
        <f>SUM(E5:E27)</f>
        <v>19</v>
      </c>
      <c r="F28" s="39">
        <f>SUM(F5:F27)</f>
        <v>1</v>
      </c>
      <c r="G28" s="74">
        <f>SUM(G5:G27)</f>
        <v>18</v>
      </c>
      <c r="H28" s="21">
        <f t="shared" si="2"/>
        <v>1</v>
      </c>
      <c r="I28" s="74">
        <v>18</v>
      </c>
      <c r="J28" s="22">
        <f t="shared" si="0"/>
        <v>0</v>
      </c>
      <c r="K28" s="21">
        <f t="shared" si="3"/>
        <v>1</v>
      </c>
      <c r="L28" s="25">
        <f>SUM(L5:L27)</f>
        <v>1</v>
      </c>
      <c r="M28" s="21">
        <f t="shared" si="4"/>
        <v>1</v>
      </c>
      <c r="N28" s="23">
        <f>SUM(N5:N27)</f>
        <v>16</v>
      </c>
      <c r="O28" s="21">
        <v>1</v>
      </c>
      <c r="P28" s="23">
        <f>SUM(P5:P27)</f>
        <v>17</v>
      </c>
      <c r="Q28" s="73">
        <f t="shared" ref="Q28:T28" si="6">SUM(Q5:Q27)</f>
        <v>0</v>
      </c>
      <c r="R28" s="73">
        <f t="shared" si="6"/>
        <v>0</v>
      </c>
      <c r="S28" s="73">
        <f t="shared" si="6"/>
        <v>0</v>
      </c>
      <c r="T28" s="73">
        <f t="shared" si="6"/>
        <v>0</v>
      </c>
    </row>
    <row r="29" spans="1:20" ht="42.95" customHeight="1">
      <c r="A29" s="301" t="s">
        <v>123</v>
      </c>
      <c r="B29" s="301"/>
      <c r="C29" s="301"/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1"/>
      <c r="T29" s="4"/>
    </row>
    <row r="30" spans="1:20" ht="18.95" customHeight="1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</row>
    <row r="31" spans="1:20" ht="19.5">
      <c r="C31" s="4"/>
      <c r="D31" s="4"/>
      <c r="E31" s="12"/>
      <c r="F31" s="12"/>
      <c r="G31" s="12"/>
      <c r="H31" s="4"/>
      <c r="I31" s="12"/>
      <c r="J31" s="4"/>
      <c r="K31" s="4"/>
      <c r="L31" s="12"/>
      <c r="M31" s="4"/>
      <c r="N31" s="12"/>
      <c r="O31" s="12"/>
      <c r="P31" s="4"/>
      <c r="Q31" s="4"/>
      <c r="R31" s="4"/>
      <c r="S31" s="4"/>
      <c r="T31" s="4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61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V31"/>
  <sheetViews>
    <sheetView topLeftCell="A4" zoomScale="80" zoomScaleNormal="80" workbookViewId="0">
      <selection activeCell="B5" sqref="B5:C27"/>
    </sheetView>
  </sheetViews>
  <sheetFormatPr defaultColWidth="8.875" defaultRowHeight="19.5"/>
  <cols>
    <col min="1" max="1" width="20.75" style="6" customWidth="1"/>
    <col min="2" max="2" width="10.625" style="6" customWidth="1"/>
    <col min="3" max="3" width="8.625" style="6" customWidth="1"/>
    <col min="4" max="4" width="8.75" style="6" customWidth="1"/>
    <col min="5" max="5" width="8.625" style="6" customWidth="1"/>
    <col min="6" max="6" width="6.75" style="6" customWidth="1"/>
    <col min="7" max="7" width="7.875" style="6" customWidth="1"/>
    <col min="8" max="8" width="9.625" style="6" bestFit="1" customWidth="1"/>
    <col min="9" max="9" width="8.5" style="213" customWidth="1"/>
    <col min="10" max="10" width="7.25" style="213" customWidth="1"/>
    <col min="11" max="11" width="10.625" style="6" customWidth="1"/>
    <col min="12" max="12" width="9.125" style="6" customWidth="1"/>
    <col min="13" max="13" width="9.375" style="6" customWidth="1"/>
    <col min="14" max="14" width="8.5" style="6" customWidth="1"/>
    <col min="15" max="15" width="11.125" style="6" customWidth="1"/>
    <col min="16" max="16" width="9.875" style="6" customWidth="1"/>
    <col min="17" max="17" width="6.125" style="6" customWidth="1"/>
    <col min="18" max="18" width="6.625" style="6" customWidth="1"/>
    <col min="19" max="19" width="9.375" style="6" customWidth="1"/>
    <col min="20" max="20" width="13.5" style="6" customWidth="1"/>
    <col min="21" max="21" width="1.5" style="6" customWidth="1"/>
    <col min="22" max="22" width="8.875" style="6" hidden="1" customWidth="1"/>
    <col min="23" max="16384" width="8.875" style="6"/>
  </cols>
  <sheetData>
    <row r="1" spans="1:22" ht="56.1" customHeight="1">
      <c r="A1" s="289" t="s">
        <v>112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</row>
    <row r="2" spans="1:22" ht="78.599999999999994" customHeight="1">
      <c r="A2" s="290" t="s">
        <v>103</v>
      </c>
      <c r="B2" s="302" t="s">
        <v>102</v>
      </c>
      <c r="C2" s="302"/>
      <c r="D2" s="302"/>
      <c r="E2" s="302" t="s">
        <v>101</v>
      </c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285" t="s">
        <v>100</v>
      </c>
      <c r="Q2" s="303" t="s">
        <v>99</v>
      </c>
      <c r="R2" s="303"/>
      <c r="S2" s="303"/>
      <c r="T2" s="177" t="s">
        <v>98</v>
      </c>
      <c r="U2" s="7"/>
      <c r="V2" s="7"/>
    </row>
    <row r="3" spans="1:22" ht="30.95" customHeight="1">
      <c r="A3" s="290"/>
      <c r="B3" s="284" t="s">
        <v>97</v>
      </c>
      <c r="C3" s="284" t="s">
        <v>96</v>
      </c>
      <c r="D3" s="284" t="s">
        <v>95</v>
      </c>
      <c r="E3" s="284" t="s">
        <v>94</v>
      </c>
      <c r="F3" s="284"/>
      <c r="G3" s="284" t="s">
        <v>93</v>
      </c>
      <c r="H3" s="284"/>
      <c r="I3" s="284"/>
      <c r="J3" s="284"/>
      <c r="K3" s="284"/>
      <c r="L3" s="284"/>
      <c r="M3" s="284"/>
      <c r="N3" s="284" t="s">
        <v>92</v>
      </c>
      <c r="O3" s="284"/>
      <c r="P3" s="285"/>
      <c r="Q3" s="285" t="s">
        <v>0</v>
      </c>
      <c r="R3" s="284" t="s">
        <v>91</v>
      </c>
      <c r="S3" s="284"/>
      <c r="T3" s="284" t="s">
        <v>7</v>
      </c>
      <c r="U3" s="7"/>
      <c r="V3" s="7"/>
    </row>
    <row r="4" spans="1:22" ht="99.95" customHeight="1">
      <c r="A4" s="290"/>
      <c r="B4" s="284"/>
      <c r="C4" s="284"/>
      <c r="D4" s="284"/>
      <c r="E4" s="158" t="s">
        <v>90</v>
      </c>
      <c r="F4" s="158" t="s">
        <v>89</v>
      </c>
      <c r="G4" s="158" t="s">
        <v>88</v>
      </c>
      <c r="H4" s="158" t="s">
        <v>87</v>
      </c>
      <c r="I4" s="159" t="s">
        <v>86</v>
      </c>
      <c r="J4" s="159" t="s">
        <v>85</v>
      </c>
      <c r="K4" s="159" t="s">
        <v>84</v>
      </c>
      <c r="L4" s="159" t="s">
        <v>83</v>
      </c>
      <c r="M4" s="159" t="s">
        <v>82</v>
      </c>
      <c r="N4" s="158" t="s">
        <v>81</v>
      </c>
      <c r="O4" s="158" t="s">
        <v>80</v>
      </c>
      <c r="P4" s="285"/>
      <c r="Q4" s="285"/>
      <c r="R4" s="159" t="s">
        <v>79</v>
      </c>
      <c r="S4" s="159" t="s">
        <v>78</v>
      </c>
      <c r="T4" s="284"/>
    </row>
    <row r="5" spans="1:22" s="18" customFormat="1" ht="54.95" customHeight="1">
      <c r="A5" s="176" t="s">
        <v>77</v>
      </c>
      <c r="B5" s="178">
        <v>2</v>
      </c>
      <c r="C5" s="179">
        <v>2</v>
      </c>
      <c r="D5" s="180">
        <f>C5/B5</f>
        <v>1</v>
      </c>
      <c r="E5" s="178">
        <v>2</v>
      </c>
      <c r="F5" s="181">
        <v>0</v>
      </c>
      <c r="G5" s="182">
        <v>2</v>
      </c>
      <c r="H5" s="180">
        <f>G5/B5</f>
        <v>1</v>
      </c>
      <c r="I5" s="183">
        <v>2</v>
      </c>
      <c r="J5" s="184" t="s">
        <v>114</v>
      </c>
      <c r="K5" s="180">
        <f t="shared" ref="K5:K28" si="0">I5/G5</f>
        <v>1</v>
      </c>
      <c r="L5" s="185">
        <v>0</v>
      </c>
      <c r="M5" s="180">
        <v>0</v>
      </c>
      <c r="N5" s="178">
        <v>2</v>
      </c>
      <c r="O5" s="180">
        <f t="shared" ref="O5:O26" si="1">(E5+G5-N5)/B5</f>
        <v>1</v>
      </c>
      <c r="P5" s="186">
        <v>2</v>
      </c>
      <c r="Q5" s="185">
        <v>0</v>
      </c>
      <c r="R5" s="185">
        <v>0</v>
      </c>
      <c r="S5" s="185">
        <v>0</v>
      </c>
      <c r="T5" s="179">
        <v>1</v>
      </c>
    </row>
    <row r="6" spans="1:22" s="18" customFormat="1" ht="54.95" customHeight="1">
      <c r="A6" s="176" t="s">
        <v>76</v>
      </c>
      <c r="B6" s="182">
        <v>1</v>
      </c>
      <c r="C6" s="187">
        <v>1</v>
      </c>
      <c r="D6" s="180">
        <f t="shared" ref="D6:D28" si="2">C6/B6</f>
        <v>1</v>
      </c>
      <c r="E6" s="188">
        <v>0</v>
      </c>
      <c r="F6" s="181">
        <v>0</v>
      </c>
      <c r="G6" s="182">
        <v>1</v>
      </c>
      <c r="H6" s="180">
        <f>G6/B6</f>
        <v>1</v>
      </c>
      <c r="I6" s="183">
        <v>1</v>
      </c>
      <c r="J6" s="184" t="s">
        <v>114</v>
      </c>
      <c r="K6" s="180">
        <f t="shared" si="0"/>
        <v>1</v>
      </c>
      <c r="L6" s="185">
        <v>0</v>
      </c>
      <c r="M6" s="180">
        <v>0</v>
      </c>
      <c r="N6" s="189">
        <v>0</v>
      </c>
      <c r="O6" s="180">
        <f t="shared" si="1"/>
        <v>1</v>
      </c>
      <c r="P6" s="186">
        <v>1</v>
      </c>
      <c r="Q6" s="185">
        <v>0</v>
      </c>
      <c r="R6" s="185">
        <v>0</v>
      </c>
      <c r="S6" s="185">
        <v>0</v>
      </c>
      <c r="T6" s="185">
        <v>0</v>
      </c>
    </row>
    <row r="7" spans="1:22" s="18" customFormat="1" ht="54.95" customHeight="1">
      <c r="A7" s="176" t="s">
        <v>75</v>
      </c>
      <c r="B7" s="182">
        <v>3</v>
      </c>
      <c r="C7" s="187">
        <v>3</v>
      </c>
      <c r="D7" s="180">
        <f t="shared" si="2"/>
        <v>1</v>
      </c>
      <c r="E7" s="178">
        <v>3</v>
      </c>
      <c r="F7" s="181">
        <v>0</v>
      </c>
      <c r="G7" s="182">
        <v>3</v>
      </c>
      <c r="H7" s="180">
        <f>G7/B7</f>
        <v>1</v>
      </c>
      <c r="I7" s="183">
        <v>3</v>
      </c>
      <c r="J7" s="184" t="s">
        <v>114</v>
      </c>
      <c r="K7" s="180">
        <f t="shared" si="0"/>
        <v>1</v>
      </c>
      <c r="L7" s="185">
        <v>0</v>
      </c>
      <c r="M7" s="180">
        <v>0</v>
      </c>
      <c r="N7" s="178">
        <v>3</v>
      </c>
      <c r="O7" s="180">
        <f t="shared" si="1"/>
        <v>1</v>
      </c>
      <c r="P7" s="186">
        <v>2</v>
      </c>
      <c r="Q7" s="185">
        <v>0</v>
      </c>
      <c r="R7" s="185">
        <v>0</v>
      </c>
      <c r="S7" s="185">
        <v>0</v>
      </c>
      <c r="T7" s="185">
        <v>0</v>
      </c>
      <c r="U7" s="190"/>
    </row>
    <row r="8" spans="1:22" s="18" customFormat="1" ht="54.95" customHeight="1">
      <c r="A8" s="176" t="s">
        <v>74</v>
      </c>
      <c r="B8" s="191">
        <v>6</v>
      </c>
      <c r="C8" s="192">
        <v>6</v>
      </c>
      <c r="D8" s="180">
        <f t="shared" si="2"/>
        <v>1</v>
      </c>
      <c r="E8" s="193">
        <v>6</v>
      </c>
      <c r="F8" s="181">
        <v>0</v>
      </c>
      <c r="G8" s="182">
        <v>6</v>
      </c>
      <c r="H8" s="180">
        <f>G8/B8</f>
        <v>1</v>
      </c>
      <c r="I8" s="183">
        <v>6</v>
      </c>
      <c r="J8" s="194">
        <v>0</v>
      </c>
      <c r="K8" s="180">
        <f t="shared" si="0"/>
        <v>1</v>
      </c>
      <c r="L8" s="185">
        <v>0</v>
      </c>
      <c r="M8" s="180">
        <v>0</v>
      </c>
      <c r="N8" s="178">
        <v>6</v>
      </c>
      <c r="O8" s="180">
        <f t="shared" si="1"/>
        <v>1</v>
      </c>
      <c r="P8" s="195">
        <v>6</v>
      </c>
      <c r="Q8" s="185">
        <v>0</v>
      </c>
      <c r="R8" s="185">
        <v>0</v>
      </c>
      <c r="S8" s="185">
        <v>0</v>
      </c>
      <c r="T8" s="185">
        <v>0</v>
      </c>
    </row>
    <row r="9" spans="1:22" s="18" customFormat="1" ht="54.95" customHeight="1">
      <c r="A9" s="176" t="s">
        <v>73</v>
      </c>
      <c r="B9" s="182">
        <v>1</v>
      </c>
      <c r="C9" s="187">
        <v>1</v>
      </c>
      <c r="D9" s="180">
        <f t="shared" si="2"/>
        <v>1</v>
      </c>
      <c r="E9" s="182">
        <v>1</v>
      </c>
      <c r="F9" s="181">
        <v>0</v>
      </c>
      <c r="G9" s="196">
        <v>1</v>
      </c>
      <c r="H9" s="180">
        <v>1</v>
      </c>
      <c r="I9" s="197">
        <v>1</v>
      </c>
      <c r="J9" s="181">
        <f>G9-I9</f>
        <v>0</v>
      </c>
      <c r="K9" s="180">
        <f t="shared" si="0"/>
        <v>1</v>
      </c>
      <c r="L9" s="185">
        <v>0</v>
      </c>
      <c r="M9" s="180">
        <v>0</v>
      </c>
      <c r="N9" s="178">
        <v>1</v>
      </c>
      <c r="O9" s="180">
        <f t="shared" si="1"/>
        <v>1</v>
      </c>
      <c r="P9" s="186">
        <v>1</v>
      </c>
      <c r="Q9" s="185">
        <v>0</v>
      </c>
      <c r="R9" s="185">
        <v>0</v>
      </c>
      <c r="S9" s="185">
        <v>0</v>
      </c>
      <c r="T9" s="185">
        <v>0</v>
      </c>
    </row>
    <row r="10" spans="1:22" s="18" customFormat="1" ht="54.95" customHeight="1">
      <c r="A10" s="176" t="s">
        <v>72</v>
      </c>
      <c r="B10" s="182">
        <v>2</v>
      </c>
      <c r="C10" s="187">
        <v>2</v>
      </c>
      <c r="D10" s="180">
        <f t="shared" si="2"/>
        <v>1</v>
      </c>
      <c r="E10" s="178">
        <v>2</v>
      </c>
      <c r="F10" s="181">
        <v>0</v>
      </c>
      <c r="G10" s="182">
        <v>2</v>
      </c>
      <c r="H10" s="180">
        <f>G10/B10</f>
        <v>1</v>
      </c>
      <c r="I10" s="197">
        <v>2</v>
      </c>
      <c r="J10" s="184">
        <v>0</v>
      </c>
      <c r="K10" s="180">
        <f t="shared" si="0"/>
        <v>1</v>
      </c>
      <c r="L10" s="185">
        <v>0</v>
      </c>
      <c r="M10" s="180">
        <v>0</v>
      </c>
      <c r="N10" s="178">
        <v>2</v>
      </c>
      <c r="O10" s="180">
        <f t="shared" si="1"/>
        <v>1</v>
      </c>
      <c r="P10" s="186">
        <v>2</v>
      </c>
      <c r="Q10" s="185">
        <v>0</v>
      </c>
      <c r="R10" s="185">
        <v>0</v>
      </c>
      <c r="S10" s="185">
        <v>0</v>
      </c>
      <c r="T10" s="185">
        <v>0</v>
      </c>
    </row>
    <row r="11" spans="1:22" s="18" customFormat="1" ht="54.95" customHeight="1">
      <c r="A11" s="176" t="s">
        <v>71</v>
      </c>
      <c r="B11" s="182">
        <v>2</v>
      </c>
      <c r="C11" s="187">
        <v>2</v>
      </c>
      <c r="D11" s="180">
        <f t="shared" si="2"/>
        <v>1</v>
      </c>
      <c r="E11" s="182">
        <v>1</v>
      </c>
      <c r="F11" s="181">
        <v>0</v>
      </c>
      <c r="G11" s="182">
        <v>2</v>
      </c>
      <c r="H11" s="180">
        <f>G11/B11</f>
        <v>1</v>
      </c>
      <c r="I11" s="197">
        <v>2</v>
      </c>
      <c r="J11" s="181">
        <f>G11-I11</f>
        <v>0</v>
      </c>
      <c r="K11" s="180">
        <f t="shared" si="0"/>
        <v>1</v>
      </c>
      <c r="L11" s="185">
        <v>0</v>
      </c>
      <c r="M11" s="180">
        <v>0</v>
      </c>
      <c r="N11" s="178">
        <v>1</v>
      </c>
      <c r="O11" s="180">
        <f t="shared" si="1"/>
        <v>1</v>
      </c>
      <c r="P11" s="186">
        <v>2</v>
      </c>
      <c r="Q11" s="185">
        <v>0</v>
      </c>
      <c r="R11" s="185">
        <v>0</v>
      </c>
      <c r="S11" s="185">
        <v>0</v>
      </c>
      <c r="T11" s="179">
        <v>1</v>
      </c>
    </row>
    <row r="12" spans="1:22" s="18" customFormat="1" ht="54.95" customHeight="1">
      <c r="A12" s="176" t="s">
        <v>70</v>
      </c>
      <c r="B12" s="182">
        <v>1</v>
      </c>
      <c r="C12" s="182">
        <v>1</v>
      </c>
      <c r="D12" s="180">
        <f t="shared" si="2"/>
        <v>1</v>
      </c>
      <c r="E12" s="198">
        <v>1</v>
      </c>
      <c r="F12" s="181">
        <v>0</v>
      </c>
      <c r="G12" s="182">
        <v>1</v>
      </c>
      <c r="H12" s="180">
        <f>G12/B12</f>
        <v>1</v>
      </c>
      <c r="I12" s="197">
        <v>1</v>
      </c>
      <c r="J12" s="199" t="s">
        <v>114</v>
      </c>
      <c r="K12" s="180">
        <f t="shared" si="0"/>
        <v>1</v>
      </c>
      <c r="L12" s="185">
        <v>0</v>
      </c>
      <c r="M12" s="180">
        <v>0</v>
      </c>
      <c r="N12" s="178">
        <v>1</v>
      </c>
      <c r="O12" s="180">
        <f t="shared" si="1"/>
        <v>1</v>
      </c>
      <c r="P12" s="200">
        <v>1</v>
      </c>
      <c r="Q12" s="185">
        <v>0</v>
      </c>
      <c r="R12" s="185">
        <v>0</v>
      </c>
      <c r="S12" s="185">
        <v>0</v>
      </c>
      <c r="T12" s="185">
        <v>0</v>
      </c>
    </row>
    <row r="13" spans="1:22" s="18" customFormat="1" ht="54.95" customHeight="1">
      <c r="A13" s="176" t="s">
        <v>69</v>
      </c>
      <c r="B13" s="182">
        <v>3</v>
      </c>
      <c r="C13" s="182">
        <v>3</v>
      </c>
      <c r="D13" s="180">
        <f t="shared" si="2"/>
        <v>1</v>
      </c>
      <c r="E13" s="198">
        <v>4</v>
      </c>
      <c r="F13" s="181">
        <v>0</v>
      </c>
      <c r="G13" s="182">
        <v>3</v>
      </c>
      <c r="H13" s="180">
        <f>G13/B13</f>
        <v>1</v>
      </c>
      <c r="I13" s="197">
        <v>3</v>
      </c>
      <c r="J13" s="199" t="s">
        <v>114</v>
      </c>
      <c r="K13" s="180">
        <f t="shared" si="0"/>
        <v>1</v>
      </c>
      <c r="L13" s="185">
        <v>0</v>
      </c>
      <c r="M13" s="180">
        <v>0</v>
      </c>
      <c r="N13" s="189">
        <v>0</v>
      </c>
      <c r="O13" s="180">
        <v>1</v>
      </c>
      <c r="P13" s="200">
        <v>3</v>
      </c>
      <c r="Q13" s="185">
        <v>0</v>
      </c>
      <c r="R13" s="185">
        <v>0</v>
      </c>
      <c r="S13" s="185">
        <v>0</v>
      </c>
      <c r="T13" s="185">
        <v>0</v>
      </c>
    </row>
    <row r="14" spans="1:22" s="18" customFormat="1" ht="54.95" customHeight="1">
      <c r="A14" s="176" t="s">
        <v>68</v>
      </c>
      <c r="B14" s="189">
        <v>0</v>
      </c>
      <c r="C14" s="189">
        <v>0</v>
      </c>
      <c r="D14" s="180">
        <v>0</v>
      </c>
      <c r="E14" s="189">
        <v>0</v>
      </c>
      <c r="F14" s="181">
        <v>0</v>
      </c>
      <c r="G14" s="188">
        <v>0</v>
      </c>
      <c r="H14" s="201">
        <v>0</v>
      </c>
      <c r="I14" s="189">
        <v>0</v>
      </c>
      <c r="J14" s="199" t="s">
        <v>114</v>
      </c>
      <c r="K14" s="180">
        <v>0</v>
      </c>
      <c r="L14" s="189">
        <v>0</v>
      </c>
      <c r="M14" s="180">
        <v>0</v>
      </c>
      <c r="N14" s="189">
        <v>0</v>
      </c>
      <c r="O14" s="180">
        <v>0</v>
      </c>
      <c r="P14" s="185">
        <v>0</v>
      </c>
      <c r="Q14" s="185">
        <v>0</v>
      </c>
      <c r="R14" s="185">
        <v>0</v>
      </c>
      <c r="S14" s="185">
        <v>0</v>
      </c>
      <c r="T14" s="185">
        <v>0</v>
      </c>
    </row>
    <row r="15" spans="1:22" s="18" customFormat="1" ht="54.95" customHeight="1">
      <c r="A15" s="176" t="s">
        <v>67</v>
      </c>
      <c r="B15" s="191">
        <v>2</v>
      </c>
      <c r="C15" s="192">
        <v>2</v>
      </c>
      <c r="D15" s="180">
        <f t="shared" si="2"/>
        <v>1</v>
      </c>
      <c r="E15" s="193">
        <v>2</v>
      </c>
      <c r="F15" s="185">
        <v>0</v>
      </c>
      <c r="G15" s="191">
        <v>2</v>
      </c>
      <c r="H15" s="180">
        <v>1</v>
      </c>
      <c r="I15" s="202">
        <v>2</v>
      </c>
      <c r="J15" s="194">
        <v>0</v>
      </c>
      <c r="K15" s="180">
        <f t="shared" si="0"/>
        <v>1</v>
      </c>
      <c r="L15" s="203"/>
      <c r="M15" s="180">
        <v>0</v>
      </c>
      <c r="N15" s="193">
        <v>2</v>
      </c>
      <c r="O15" s="180">
        <f t="shared" si="1"/>
        <v>1</v>
      </c>
      <c r="P15" s="204">
        <v>2</v>
      </c>
      <c r="Q15" s="185">
        <v>0</v>
      </c>
      <c r="R15" s="185">
        <v>0</v>
      </c>
      <c r="S15" s="185">
        <v>0</v>
      </c>
      <c r="T15" s="202">
        <v>2</v>
      </c>
    </row>
    <row r="16" spans="1:22" s="18" customFormat="1" ht="54.95" customHeight="1">
      <c r="A16" s="176" t="s">
        <v>66</v>
      </c>
      <c r="B16" s="189">
        <v>0</v>
      </c>
      <c r="C16" s="185">
        <v>0</v>
      </c>
      <c r="D16" s="180">
        <v>0</v>
      </c>
      <c r="E16" s="189">
        <v>0</v>
      </c>
      <c r="F16" s="185">
        <v>0</v>
      </c>
      <c r="G16" s="189">
        <v>0</v>
      </c>
      <c r="H16" s="180">
        <v>0</v>
      </c>
      <c r="I16" s="185">
        <v>0</v>
      </c>
      <c r="J16" s="205" t="s">
        <v>114</v>
      </c>
      <c r="K16" s="180">
        <v>0</v>
      </c>
      <c r="L16" s="185">
        <v>0</v>
      </c>
      <c r="M16" s="180">
        <v>0</v>
      </c>
      <c r="N16" s="189">
        <v>0</v>
      </c>
      <c r="O16" s="180">
        <v>0</v>
      </c>
      <c r="P16" s="185">
        <v>0</v>
      </c>
      <c r="Q16" s="185">
        <v>0</v>
      </c>
      <c r="R16" s="185">
        <v>0</v>
      </c>
      <c r="S16" s="185">
        <v>0</v>
      </c>
      <c r="T16" s="185">
        <v>0</v>
      </c>
    </row>
    <row r="17" spans="1:20" s="18" customFormat="1" ht="54.95" customHeight="1">
      <c r="A17" s="176" t="s">
        <v>65</v>
      </c>
      <c r="B17" s="182">
        <v>1</v>
      </c>
      <c r="C17" s="182">
        <v>1</v>
      </c>
      <c r="D17" s="180">
        <f t="shared" si="2"/>
        <v>1</v>
      </c>
      <c r="E17" s="182">
        <v>1</v>
      </c>
      <c r="F17" s="189">
        <v>0</v>
      </c>
      <c r="G17" s="182">
        <v>1</v>
      </c>
      <c r="H17" s="180">
        <v>1</v>
      </c>
      <c r="I17" s="182">
        <v>1</v>
      </c>
      <c r="J17" s="206">
        <v>0</v>
      </c>
      <c r="K17" s="180">
        <f t="shared" si="0"/>
        <v>1</v>
      </c>
      <c r="L17" s="189">
        <v>0</v>
      </c>
      <c r="M17" s="180">
        <v>0</v>
      </c>
      <c r="N17" s="182">
        <v>1</v>
      </c>
      <c r="O17" s="180">
        <f t="shared" si="1"/>
        <v>1</v>
      </c>
      <c r="P17" s="200">
        <v>1</v>
      </c>
      <c r="Q17" s="185">
        <v>0</v>
      </c>
      <c r="R17" s="185">
        <v>0</v>
      </c>
      <c r="S17" s="185">
        <v>0</v>
      </c>
      <c r="T17" s="198">
        <v>1</v>
      </c>
    </row>
    <row r="18" spans="1:20" s="18" customFormat="1" ht="54.95" customHeight="1">
      <c r="A18" s="176" t="s">
        <v>64</v>
      </c>
      <c r="B18" s="182">
        <v>2</v>
      </c>
      <c r="C18" s="187">
        <v>2</v>
      </c>
      <c r="D18" s="180">
        <f t="shared" si="2"/>
        <v>1</v>
      </c>
      <c r="E18" s="178">
        <v>2</v>
      </c>
      <c r="F18" s="189">
        <v>0</v>
      </c>
      <c r="G18" s="182">
        <v>2</v>
      </c>
      <c r="H18" s="180">
        <f>G18/B18</f>
        <v>1</v>
      </c>
      <c r="I18" s="182">
        <v>2</v>
      </c>
      <c r="J18" s="205">
        <v>0</v>
      </c>
      <c r="K18" s="180">
        <f t="shared" si="0"/>
        <v>1</v>
      </c>
      <c r="L18" s="185">
        <v>0</v>
      </c>
      <c r="M18" s="180">
        <v>0</v>
      </c>
      <c r="N18" s="178">
        <v>2</v>
      </c>
      <c r="O18" s="180">
        <f t="shared" si="1"/>
        <v>1</v>
      </c>
      <c r="P18" s="200">
        <v>2</v>
      </c>
      <c r="Q18" s="185">
        <v>0</v>
      </c>
      <c r="R18" s="185">
        <v>0</v>
      </c>
      <c r="S18" s="185">
        <v>0</v>
      </c>
      <c r="T18" s="185">
        <v>0</v>
      </c>
    </row>
    <row r="19" spans="1:20" s="18" customFormat="1" ht="54.95" customHeight="1">
      <c r="A19" s="176" t="s">
        <v>63</v>
      </c>
      <c r="B19" s="191">
        <v>5</v>
      </c>
      <c r="C19" s="192">
        <v>5</v>
      </c>
      <c r="D19" s="180">
        <f t="shared" si="2"/>
        <v>1</v>
      </c>
      <c r="E19" s="193">
        <v>4</v>
      </c>
      <c r="F19" s="202">
        <v>2</v>
      </c>
      <c r="G19" s="191">
        <v>5</v>
      </c>
      <c r="H19" s="180">
        <f>G19/B19</f>
        <v>1</v>
      </c>
      <c r="I19" s="202">
        <v>5</v>
      </c>
      <c r="J19" s="207">
        <v>0</v>
      </c>
      <c r="K19" s="180">
        <f t="shared" si="0"/>
        <v>1</v>
      </c>
      <c r="L19" s="208">
        <v>2</v>
      </c>
      <c r="M19" s="180">
        <f t="shared" ref="M19:M28" si="3">L19/F19</f>
        <v>1</v>
      </c>
      <c r="N19" s="178">
        <v>4</v>
      </c>
      <c r="O19" s="180">
        <f t="shared" si="1"/>
        <v>1</v>
      </c>
      <c r="P19" s="204">
        <v>5</v>
      </c>
      <c r="Q19" s="209">
        <v>0</v>
      </c>
      <c r="R19" s="209">
        <v>0</v>
      </c>
      <c r="S19" s="209">
        <v>0</v>
      </c>
      <c r="T19" s="202">
        <v>2</v>
      </c>
    </row>
    <row r="20" spans="1:20" s="18" customFormat="1" ht="54.95" customHeight="1">
      <c r="A20" s="176" t="s">
        <v>62</v>
      </c>
      <c r="B20" s="189">
        <v>0</v>
      </c>
      <c r="C20" s="185">
        <v>0</v>
      </c>
      <c r="D20" s="180">
        <v>0</v>
      </c>
      <c r="E20" s="189">
        <v>0</v>
      </c>
      <c r="F20" s="185">
        <v>0</v>
      </c>
      <c r="G20" s="189">
        <v>0</v>
      </c>
      <c r="H20" s="180">
        <v>0</v>
      </c>
      <c r="I20" s="185">
        <v>0</v>
      </c>
      <c r="J20" s="207">
        <v>0</v>
      </c>
      <c r="K20" s="180">
        <v>0</v>
      </c>
      <c r="L20" s="185">
        <v>0</v>
      </c>
      <c r="M20" s="180">
        <v>0</v>
      </c>
      <c r="N20" s="189">
        <v>0</v>
      </c>
      <c r="O20" s="180">
        <v>0</v>
      </c>
      <c r="P20" s="185">
        <v>0</v>
      </c>
      <c r="Q20" s="185">
        <v>0</v>
      </c>
      <c r="R20" s="185">
        <v>0</v>
      </c>
      <c r="S20" s="185">
        <v>0</v>
      </c>
      <c r="T20" s="185">
        <v>0</v>
      </c>
    </row>
    <row r="21" spans="1:20" s="18" customFormat="1" ht="54.95" customHeight="1">
      <c r="A21" s="176" t="s">
        <v>61</v>
      </c>
      <c r="B21" s="182">
        <v>1</v>
      </c>
      <c r="C21" s="187">
        <v>1</v>
      </c>
      <c r="D21" s="180">
        <f t="shared" si="2"/>
        <v>1</v>
      </c>
      <c r="E21" s="178">
        <v>1</v>
      </c>
      <c r="F21" s="185">
        <v>0</v>
      </c>
      <c r="G21" s="182">
        <v>1</v>
      </c>
      <c r="H21" s="180">
        <v>1</v>
      </c>
      <c r="I21" s="197">
        <v>1</v>
      </c>
      <c r="J21" s="207">
        <v>0</v>
      </c>
      <c r="K21" s="180">
        <f t="shared" si="0"/>
        <v>1</v>
      </c>
      <c r="L21" s="185">
        <v>0</v>
      </c>
      <c r="M21" s="180">
        <v>0</v>
      </c>
      <c r="N21" s="178">
        <v>1</v>
      </c>
      <c r="O21" s="180">
        <f t="shared" si="1"/>
        <v>1</v>
      </c>
      <c r="P21" s="186">
        <v>1</v>
      </c>
      <c r="Q21" s="179" t="s">
        <v>115</v>
      </c>
      <c r="R21" s="179" t="s">
        <v>115</v>
      </c>
      <c r="S21" s="179" t="s">
        <v>115</v>
      </c>
      <c r="T21" s="185">
        <v>0</v>
      </c>
    </row>
    <row r="22" spans="1:20" s="18" customFormat="1" ht="54.95" customHeight="1">
      <c r="A22" s="176" t="s">
        <v>60</v>
      </c>
      <c r="B22" s="182">
        <v>1</v>
      </c>
      <c r="C22" s="187">
        <v>1</v>
      </c>
      <c r="D22" s="180">
        <f t="shared" si="2"/>
        <v>1</v>
      </c>
      <c r="E22" s="178">
        <v>1</v>
      </c>
      <c r="F22" s="185">
        <v>0</v>
      </c>
      <c r="G22" s="182">
        <v>1</v>
      </c>
      <c r="H22" s="180">
        <f>G22/B22</f>
        <v>1</v>
      </c>
      <c r="I22" s="197">
        <v>1</v>
      </c>
      <c r="J22" s="210">
        <f>G22-I22</f>
        <v>0</v>
      </c>
      <c r="K22" s="180">
        <f t="shared" si="0"/>
        <v>1</v>
      </c>
      <c r="L22" s="185">
        <v>0</v>
      </c>
      <c r="M22" s="180">
        <v>0</v>
      </c>
      <c r="N22" s="178">
        <v>1</v>
      </c>
      <c r="O22" s="180">
        <f t="shared" si="1"/>
        <v>1</v>
      </c>
      <c r="P22" s="186">
        <v>1</v>
      </c>
      <c r="Q22" s="185">
        <v>0</v>
      </c>
      <c r="R22" s="185">
        <v>0</v>
      </c>
      <c r="S22" s="185">
        <v>0</v>
      </c>
      <c r="T22" s="185">
        <v>0</v>
      </c>
    </row>
    <row r="23" spans="1:20" s="18" customFormat="1" ht="54.95" customHeight="1">
      <c r="A23" s="176" t="s">
        <v>59</v>
      </c>
      <c r="B23" s="182">
        <v>2</v>
      </c>
      <c r="C23" s="187">
        <v>2</v>
      </c>
      <c r="D23" s="180">
        <f t="shared" si="2"/>
        <v>1</v>
      </c>
      <c r="E23" s="178">
        <v>2</v>
      </c>
      <c r="F23" s="185">
        <v>0</v>
      </c>
      <c r="G23" s="182">
        <v>2</v>
      </c>
      <c r="H23" s="211">
        <f>G23/B23</f>
        <v>1</v>
      </c>
      <c r="I23" s="179">
        <v>2</v>
      </c>
      <c r="J23" s="205">
        <f>G23-I23</f>
        <v>0</v>
      </c>
      <c r="K23" s="180">
        <f t="shared" si="0"/>
        <v>1</v>
      </c>
      <c r="L23" s="185">
        <v>0</v>
      </c>
      <c r="M23" s="180">
        <v>0</v>
      </c>
      <c r="N23" s="178">
        <v>2</v>
      </c>
      <c r="O23" s="180">
        <f t="shared" si="1"/>
        <v>1</v>
      </c>
      <c r="P23" s="178">
        <v>2</v>
      </c>
      <c r="Q23" s="185">
        <v>0</v>
      </c>
      <c r="R23" s="185">
        <v>0</v>
      </c>
      <c r="S23" s="185">
        <v>0</v>
      </c>
      <c r="T23" s="185">
        <v>0</v>
      </c>
    </row>
    <row r="24" spans="1:20" s="18" customFormat="1" ht="54.95" customHeight="1">
      <c r="A24" s="176" t="s">
        <v>58</v>
      </c>
      <c r="B24" s="182">
        <v>2</v>
      </c>
      <c r="C24" s="187">
        <v>2</v>
      </c>
      <c r="D24" s="180">
        <f t="shared" si="2"/>
        <v>1</v>
      </c>
      <c r="E24" s="178">
        <v>2</v>
      </c>
      <c r="F24" s="185">
        <v>0</v>
      </c>
      <c r="G24" s="182">
        <v>2</v>
      </c>
      <c r="H24" s="211">
        <f>G24/B24</f>
        <v>1</v>
      </c>
      <c r="I24" s="212">
        <v>2</v>
      </c>
      <c r="J24" s="205">
        <v>0</v>
      </c>
      <c r="K24" s="180">
        <f t="shared" si="0"/>
        <v>1</v>
      </c>
      <c r="L24" s="185">
        <v>0</v>
      </c>
      <c r="M24" s="180">
        <v>0</v>
      </c>
      <c r="N24" s="178">
        <v>2</v>
      </c>
      <c r="O24" s="180">
        <f t="shared" si="1"/>
        <v>1</v>
      </c>
      <c r="P24" s="186">
        <v>2</v>
      </c>
      <c r="Q24" s="185">
        <v>0</v>
      </c>
      <c r="R24" s="185">
        <v>0</v>
      </c>
      <c r="S24" s="185">
        <v>0</v>
      </c>
      <c r="T24" s="185">
        <v>0</v>
      </c>
    </row>
    <row r="25" spans="1:20" s="18" customFormat="1" ht="54.95" customHeight="1">
      <c r="A25" s="176" t="s">
        <v>57</v>
      </c>
      <c r="B25" s="189">
        <v>0</v>
      </c>
      <c r="C25" s="185">
        <v>0</v>
      </c>
      <c r="D25" s="180">
        <v>0</v>
      </c>
      <c r="E25" s="189">
        <v>0</v>
      </c>
      <c r="F25" s="185">
        <v>0</v>
      </c>
      <c r="G25" s="189">
        <v>0</v>
      </c>
      <c r="H25" s="180">
        <v>0</v>
      </c>
      <c r="I25" s="185">
        <v>0</v>
      </c>
      <c r="J25" s="205">
        <v>0</v>
      </c>
      <c r="K25" s="180">
        <v>0</v>
      </c>
      <c r="L25" s="185">
        <v>0</v>
      </c>
      <c r="M25" s="180">
        <v>0</v>
      </c>
      <c r="N25" s="189">
        <v>0</v>
      </c>
      <c r="O25" s="180">
        <v>0</v>
      </c>
      <c r="P25" s="185">
        <v>0</v>
      </c>
      <c r="Q25" s="185">
        <v>0</v>
      </c>
      <c r="R25" s="185">
        <v>0</v>
      </c>
      <c r="S25" s="185">
        <v>0</v>
      </c>
      <c r="T25" s="185">
        <v>0</v>
      </c>
    </row>
    <row r="26" spans="1:20" s="18" customFormat="1" ht="54.95" customHeight="1">
      <c r="A26" s="176" t="s">
        <v>56</v>
      </c>
      <c r="B26" s="182">
        <v>1</v>
      </c>
      <c r="C26" s="187">
        <v>1</v>
      </c>
      <c r="D26" s="180">
        <f t="shared" si="2"/>
        <v>1</v>
      </c>
      <c r="E26" s="178">
        <v>1</v>
      </c>
      <c r="F26" s="185">
        <v>0</v>
      </c>
      <c r="G26" s="189">
        <v>0</v>
      </c>
      <c r="H26" s="180">
        <f>G26/B26</f>
        <v>0</v>
      </c>
      <c r="I26" s="185">
        <v>0</v>
      </c>
      <c r="J26" s="205">
        <v>0</v>
      </c>
      <c r="K26" s="180">
        <v>0</v>
      </c>
      <c r="L26" s="185">
        <v>0</v>
      </c>
      <c r="M26" s="180">
        <v>0</v>
      </c>
      <c r="N26" s="189">
        <v>0</v>
      </c>
      <c r="O26" s="180">
        <f t="shared" si="1"/>
        <v>1</v>
      </c>
      <c r="P26" s="186">
        <v>1</v>
      </c>
      <c r="Q26" s="185">
        <v>0</v>
      </c>
      <c r="R26" s="185">
        <v>0</v>
      </c>
      <c r="S26" s="185">
        <v>0</v>
      </c>
      <c r="T26" s="185">
        <v>0</v>
      </c>
    </row>
    <row r="27" spans="1:20" s="18" customFormat="1" ht="54.95" customHeight="1">
      <c r="A27" s="176" t="s">
        <v>55</v>
      </c>
      <c r="B27" s="189">
        <v>0</v>
      </c>
      <c r="C27" s="185">
        <v>0</v>
      </c>
      <c r="D27" s="180">
        <v>0</v>
      </c>
      <c r="E27" s="189">
        <v>0</v>
      </c>
      <c r="F27" s="185">
        <v>0</v>
      </c>
      <c r="G27" s="189">
        <v>0</v>
      </c>
      <c r="H27" s="180">
        <v>0</v>
      </c>
      <c r="I27" s="185">
        <v>0</v>
      </c>
      <c r="J27" s="205">
        <v>0</v>
      </c>
      <c r="K27" s="180">
        <v>0</v>
      </c>
      <c r="L27" s="185">
        <v>0</v>
      </c>
      <c r="M27" s="180">
        <v>0</v>
      </c>
      <c r="N27" s="189">
        <v>0</v>
      </c>
      <c r="O27" s="180">
        <v>0</v>
      </c>
      <c r="P27" s="185">
        <v>0</v>
      </c>
      <c r="Q27" s="185">
        <v>0</v>
      </c>
      <c r="R27" s="185">
        <v>0</v>
      </c>
      <c r="S27" s="185">
        <v>0</v>
      </c>
      <c r="T27" s="185">
        <v>0</v>
      </c>
    </row>
    <row r="28" spans="1:20" s="18" customFormat="1" ht="54.95" customHeight="1">
      <c r="A28" s="176" t="s">
        <v>2</v>
      </c>
      <c r="B28" s="182">
        <f>SUM(B5:B27)</f>
        <v>38</v>
      </c>
      <c r="C28" s="187">
        <f>SUM(C5:C27)</f>
        <v>38</v>
      </c>
      <c r="D28" s="180">
        <f t="shared" si="2"/>
        <v>1</v>
      </c>
      <c r="E28" s="178">
        <f>SUM(E5:E27)</f>
        <v>36</v>
      </c>
      <c r="F28" s="179">
        <f t="shared" ref="F28:T28" si="4">SUM(F5:F27)</f>
        <v>2</v>
      </c>
      <c r="G28" s="178">
        <f t="shared" si="4"/>
        <v>37</v>
      </c>
      <c r="H28" s="180">
        <f>G28/B28</f>
        <v>0.97368421052631582</v>
      </c>
      <c r="I28" s="179">
        <f t="shared" si="4"/>
        <v>37</v>
      </c>
      <c r="J28" s="205">
        <v>0</v>
      </c>
      <c r="K28" s="180">
        <f t="shared" si="0"/>
        <v>1</v>
      </c>
      <c r="L28" s="179">
        <f t="shared" si="4"/>
        <v>2</v>
      </c>
      <c r="M28" s="180">
        <f t="shared" si="3"/>
        <v>1</v>
      </c>
      <c r="N28" s="178">
        <f t="shared" si="4"/>
        <v>31</v>
      </c>
      <c r="O28" s="180">
        <v>1</v>
      </c>
      <c r="P28" s="187">
        <f>SUM(P5:P27)</f>
        <v>37</v>
      </c>
      <c r="Q28" s="185">
        <f t="shared" si="4"/>
        <v>0</v>
      </c>
      <c r="R28" s="185">
        <f t="shared" si="4"/>
        <v>0</v>
      </c>
      <c r="S28" s="185">
        <f t="shared" si="4"/>
        <v>0</v>
      </c>
      <c r="T28" s="179">
        <f t="shared" si="4"/>
        <v>7</v>
      </c>
    </row>
    <row r="29" spans="1:20" ht="45.95" customHeight="1">
      <c r="A29" s="304" t="s">
        <v>118</v>
      </c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4"/>
    </row>
    <row r="30" spans="1:20" ht="18.95" hidden="1" customHeight="1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</row>
    <row r="31" spans="1:20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</sheetData>
  <sheetProtection selectLockedCells="1" selectUnlockedCells="1"/>
  <mergeCells count="17">
    <mergeCell ref="A30:T30"/>
    <mergeCell ref="G3:M3"/>
    <mergeCell ref="N3:O3"/>
    <mergeCell ref="Q3:Q4"/>
    <mergeCell ref="R3:S3"/>
    <mergeCell ref="T3:T4"/>
    <mergeCell ref="A29:S29"/>
    <mergeCell ref="A1:T1"/>
    <mergeCell ref="A2:A4"/>
    <mergeCell ref="B2:D2"/>
    <mergeCell ref="E2:O2"/>
    <mergeCell ref="P2:P4"/>
    <mergeCell ref="Q2:S2"/>
    <mergeCell ref="B3:B4"/>
    <mergeCell ref="C3:C4"/>
    <mergeCell ref="D3:D4"/>
    <mergeCell ref="E3:F3"/>
  </mergeCells>
  <phoneticPr fontId="2" type="noConversion"/>
  <printOptions horizontalCentered="1"/>
  <pageMargins left="0.3298611111111111" right="0.3" top="0.45972222222222225" bottom="0.45972222222222225" header="0.51181102362204722" footer="0.51181102362204722"/>
  <pageSetup paperSize="9" scale="5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6</vt:i4>
      </vt:variant>
    </vt:vector>
  </HeadingPairs>
  <TitlesOfParts>
    <vt:vector size="17" baseType="lpstr">
      <vt:lpstr>管理情形表</vt:lpstr>
      <vt:lpstr>1學校</vt:lpstr>
      <vt:lpstr>2教育</vt:lpstr>
      <vt:lpstr>3公園</vt:lpstr>
      <vt:lpstr>4宗教</vt:lpstr>
      <vt:lpstr>5文化</vt:lpstr>
      <vt:lpstr>6專營</vt:lpstr>
      <vt:lpstr>7水利</vt:lpstr>
      <vt:lpstr>8樂園</vt:lpstr>
      <vt:lpstr>9餐飲</vt:lpstr>
      <vt:lpstr>10社福</vt:lpstr>
      <vt:lpstr>'10社福'!Print_Area</vt:lpstr>
      <vt:lpstr>'1學校'!Print_Area</vt:lpstr>
      <vt:lpstr>'2教育'!Print_Area</vt:lpstr>
      <vt:lpstr>'5文化'!Print_Area</vt:lpstr>
      <vt:lpstr>'7水利'!Print_Area</vt:lpstr>
      <vt:lpstr>'8樂園'!Print_Area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蔡忠城</dc:creator>
  <cp:lastModifiedBy>張壬翔</cp:lastModifiedBy>
  <cp:lastPrinted>2026-09-16T03:33:13Z</cp:lastPrinted>
  <dcterms:created xsi:type="dcterms:W3CDTF">1997-01-14T01:50:29Z</dcterms:created>
  <dcterms:modified xsi:type="dcterms:W3CDTF">2026-09-18T00:15:42Z</dcterms:modified>
</cp:coreProperties>
</file>